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SAT\TB-10 TECH\"/>
    </mc:Choice>
  </mc:AlternateContent>
  <xr:revisionPtr revIDLastSave="0" documentId="8_{1AB7215D-F465-4464-9D69-FA362E127B0D}" xr6:coauthVersionLast="47" xr6:coauthVersionMax="47" xr10:uidLastSave="{00000000-0000-0000-0000-000000000000}"/>
  <bookViews>
    <workbookView xWindow="2340" yWindow="2340" windowWidth="23055" windowHeight="13260" xr2:uid="{36C3C244-475B-4E46-A4BA-CBA9F7758AAD}"/>
  </bookViews>
  <sheets>
    <sheet name="60" sheetId="1" r:id="rId1"/>
    <sheet name="100" sheetId="2" r:id="rId2"/>
    <sheet name="140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3" i="2"/>
  <c r="D3" i="3"/>
  <c r="F3" i="3" l="1"/>
  <c r="F3" i="2"/>
  <c r="F3" i="1"/>
  <c r="F15" i="3"/>
  <c r="F14" i="3"/>
  <c r="F13" i="3"/>
  <c r="F12" i="3"/>
  <c r="F11" i="3"/>
  <c r="F10" i="3"/>
  <c r="F9" i="3"/>
  <c r="F8" i="3"/>
  <c r="F7" i="3"/>
  <c r="F6" i="3"/>
  <c r="F5" i="3"/>
  <c r="F4" i="3"/>
  <c r="F15" i="2"/>
  <c r="F14" i="2"/>
  <c r="F13" i="2"/>
  <c r="F12" i="2"/>
  <c r="F11" i="2"/>
  <c r="F10" i="2"/>
  <c r="F9" i="2"/>
  <c r="F8" i="2"/>
  <c r="F7" i="2"/>
  <c r="F6" i="2"/>
  <c r="F5" i="2"/>
  <c r="F4" i="2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16" i="3" l="1"/>
  <c r="F2" i="3" s="1"/>
  <c r="F16" i="2"/>
  <c r="F2" i="2" s="1"/>
  <c r="F17" i="1"/>
  <c r="F2" i="1" s="1"/>
</calcChain>
</file>

<file path=xl/sharedStrings.xml><?xml version="1.0" encoding="utf-8"?>
<sst xmlns="http://schemas.openxmlformats.org/spreadsheetml/2006/main" count="140" uniqueCount="31">
  <si>
    <t>Unidad</t>
  </si>
  <si>
    <t>Cantidad</t>
  </si>
  <si>
    <t>PVP</t>
  </si>
  <si>
    <t>Importe</t>
  </si>
  <si>
    <t>Partida</t>
  </si>
  <si>
    <t>m²</t>
  </si>
  <si>
    <t>Material</t>
  </si>
  <si>
    <t>u</t>
  </si>
  <si>
    <t>Panel BorjaSAT espesor 60 mm pasos 370 y 395</t>
  </si>
  <si>
    <t xml:space="preserve">m </t>
  </si>
  <si>
    <t>Rastrel metálico U BorjaSAT</t>
  </si>
  <si>
    <t>Lámina impermeable transpirable TB-180</t>
  </si>
  <si>
    <t>Liston de arranque 80 x 50 mm</t>
  </si>
  <si>
    <t>Rastrel + Peine de ventilación de alero 30-60 mm</t>
  </si>
  <si>
    <t>Bajo Cumbrera TB-Roll 390 mm</t>
  </si>
  <si>
    <t>Soporte de rastrel de cumbrera regulable</t>
  </si>
  <si>
    <t>Tornillería Fijación</t>
  </si>
  <si>
    <t>Mano de obra</t>
  </si>
  <si>
    <t>h</t>
  </si>
  <si>
    <t>Oficial 1ª</t>
  </si>
  <si>
    <t>Ayudante</t>
  </si>
  <si>
    <t>Peón</t>
  </si>
  <si>
    <t>Panel BorjaSAT espesor 100 mm pasos 370 y 395</t>
  </si>
  <si>
    <t>Tornillería fijación</t>
  </si>
  <si>
    <t>Panel BorjaSAT espesor 140 mm pasos 370 y 395</t>
  </si>
  <si>
    <t>Teja Ventilación TB-10 Tech Nature</t>
  </si>
  <si>
    <t xml:space="preserve">Caballete Cubre + Nature </t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</si>
  <si>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60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mixta fabricada en molde de escayola y cocida en H-Cassette modelo </t>
    </r>
    <r>
      <rPr>
        <b/>
        <sz val="10"/>
        <rFont val="Calibri"/>
        <family val="2"/>
      </rPr>
      <t>TB-10 Tech Nature Roja</t>
    </r>
    <r>
      <rPr>
        <sz val="10"/>
        <rFont val="Calibri"/>
        <family val="2"/>
      </rPr>
      <t xml:space="preserve"> con decoración digital cerámica de TEJAS BORJA, de 475 x 282 mm, a razón de 10,3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</si>
  <si>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100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.Con cobertura de teja cerámica mixta fabricada en molde de escayola y cocida en H-Cassette modelo </t>
    </r>
    <r>
      <rPr>
        <b/>
        <sz val="10"/>
        <rFont val="Calibri"/>
        <family val="2"/>
      </rPr>
      <t>TB-10 Tech Nature Roja</t>
    </r>
    <r>
      <rPr>
        <sz val="10"/>
        <rFont val="Calibri"/>
        <family val="2"/>
      </rPr>
      <t xml:space="preserve"> con decoración digital cerámica de TEJAS BORJA, de 475 x 282 mm, a razón de 10,3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</si>
  <si>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140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mixta fabricada en molde de escayola y cocida en H-Cassette modelo </t>
    </r>
    <r>
      <rPr>
        <b/>
        <sz val="10"/>
        <rFont val="Calibri"/>
        <family val="2"/>
      </rPr>
      <t>TB-10 Tech Nature Roja</t>
    </r>
    <r>
      <rPr>
        <sz val="10"/>
        <rFont val="Calibri"/>
        <family val="2"/>
      </rPr>
      <t xml:space="preserve"> con decoración digital cerámica de TEJAS BORJA, de 475 x 282 mm, a razón de 10,3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</si>
  <si>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t>Teja TB-10 Tech Nature Roja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</si>
</sst>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1" applyFont="1" applyAlignment="1">
      <alignment horizontal="center" vertical="top" wrapText="1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2FC8357C-43E8-4F00-B56E-9F60B543E6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9">
          <cell r="E9">
            <v>10.3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368A0-1794-4A63-B2C8-A0D224394118}">
  <dimension ref="A1:F17"/>
  <sheetViews>
    <sheetView tabSelected="1" topLeftCell="B1" zoomScale="90" zoomScaleNormal="90" workbookViewId="0">
      <selection activeCell="C20" sqref="C20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0.25" customHeight="1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F17</f>
        <v>72.954400000000007</v>
      </c>
    </row>
    <row r="3" spans="1:6" s="10" customFormat="1" ht="12.75" x14ac:dyDescent="0.2">
      <c r="A3" s="8" t="s">
        <v>6</v>
      </c>
      <c r="B3" s="8" t="s">
        <v>7</v>
      </c>
      <c r="C3" s="4" t="s">
        <v>30</v>
      </c>
      <c r="D3" s="9">
        <f>[1]TEJAS!$E$9</f>
        <v>10.3</v>
      </c>
      <c r="E3" s="6">
        <v>2.4900000000000002</v>
      </c>
      <c r="F3" s="6">
        <f>D3*E3</f>
        <v>25.647000000000006</v>
      </c>
    </row>
    <row r="4" spans="1:6" s="10" customFormat="1" ht="12.75" x14ac:dyDescent="0.2">
      <c r="A4" s="8" t="s">
        <v>6</v>
      </c>
      <c r="B4" s="8" t="s">
        <v>7</v>
      </c>
      <c r="C4" s="4" t="s">
        <v>25</v>
      </c>
      <c r="D4" s="9">
        <v>0.1</v>
      </c>
      <c r="E4" s="6">
        <v>47.22</v>
      </c>
      <c r="F4" s="6">
        <f t="shared" ref="F4:F16" si="0">D4*E4</f>
        <v>4.7220000000000004</v>
      </c>
    </row>
    <row r="5" spans="1:6" s="10" customFormat="1" ht="12.75" x14ac:dyDescent="0.2">
      <c r="A5" s="8" t="s">
        <v>6</v>
      </c>
      <c r="B5" s="8" t="s">
        <v>7</v>
      </c>
      <c r="C5" s="4" t="s">
        <v>26</v>
      </c>
      <c r="D5" s="9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8" t="s">
        <v>6</v>
      </c>
      <c r="B6" s="8" t="s">
        <v>5</v>
      </c>
      <c r="C6" s="10" t="s">
        <v>8</v>
      </c>
      <c r="D6" s="9">
        <v>1</v>
      </c>
      <c r="E6" s="6">
        <v>18.71</v>
      </c>
      <c r="F6" s="6">
        <f t="shared" si="0"/>
        <v>18.71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12</v>
      </c>
      <c r="D9" s="9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8" t="s">
        <v>6</v>
      </c>
      <c r="B10" s="8" t="s">
        <v>9</v>
      </c>
      <c r="C10" s="10" t="s">
        <v>13</v>
      </c>
      <c r="D10" s="9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8" t="s">
        <v>6</v>
      </c>
      <c r="B11" s="8" t="s">
        <v>9</v>
      </c>
      <c r="C11" s="10" t="s">
        <v>14</v>
      </c>
      <c r="D11" s="9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8" t="s">
        <v>6</v>
      </c>
      <c r="B12" s="8" t="s">
        <v>7</v>
      </c>
      <c r="C12" s="10" t="s">
        <v>15</v>
      </c>
      <c r="D12" s="9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8" t="s">
        <v>6</v>
      </c>
      <c r="B13" s="8" t="s">
        <v>7</v>
      </c>
      <c r="C13" s="10" t="s">
        <v>16</v>
      </c>
      <c r="D13" s="9">
        <v>0.16</v>
      </c>
      <c r="E13" s="6">
        <v>3.08</v>
      </c>
      <c r="F13" s="6">
        <f t="shared" si="0"/>
        <v>0.49280000000000002</v>
      </c>
    </row>
    <row r="14" spans="1:6" s="10" customFormat="1" ht="12.75" x14ac:dyDescent="0.2">
      <c r="A14" s="8" t="s">
        <v>17</v>
      </c>
      <c r="B14" s="8" t="s">
        <v>18</v>
      </c>
      <c r="C14" s="10" t="s">
        <v>19</v>
      </c>
      <c r="D14" s="9">
        <v>0.3</v>
      </c>
      <c r="E14" s="6">
        <v>18.43</v>
      </c>
      <c r="F14" s="6">
        <f t="shared" si="0"/>
        <v>5.5289999999999999</v>
      </c>
    </row>
    <row r="15" spans="1:6" s="10" customFormat="1" ht="12.75" x14ac:dyDescent="0.2">
      <c r="A15" s="8" t="s">
        <v>17</v>
      </c>
      <c r="B15" s="8" t="s">
        <v>18</v>
      </c>
      <c r="C15" s="10" t="s">
        <v>20</v>
      </c>
      <c r="D15" s="9">
        <v>0.3</v>
      </c>
      <c r="E15" s="6">
        <v>17.170000000000002</v>
      </c>
      <c r="F15" s="6">
        <f t="shared" si="0"/>
        <v>5.1510000000000007</v>
      </c>
    </row>
    <row r="16" spans="1:6" s="10" customFormat="1" ht="12.75" x14ac:dyDescent="0.2">
      <c r="A16" s="8" t="s">
        <v>17</v>
      </c>
      <c r="B16" s="8" t="s">
        <v>18</v>
      </c>
      <c r="C16" s="10" t="s">
        <v>21</v>
      </c>
      <c r="D16" s="9">
        <v>0.3</v>
      </c>
      <c r="E16" s="6">
        <v>16.29</v>
      </c>
      <c r="F16" s="6">
        <f t="shared" si="0"/>
        <v>4.8869999999999996</v>
      </c>
    </row>
    <row r="17" spans="1:6" s="10" customFormat="1" ht="12.75" x14ac:dyDescent="0.2">
      <c r="A17" s="8"/>
      <c r="F17" s="11">
        <f>SUM(F3:F16)</f>
        <v>72.954400000000007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D8AC4-5504-4E7C-8560-83F4518CF4FF}">
  <dimension ref="A1:F16"/>
  <sheetViews>
    <sheetView topLeftCell="B1" zoomScale="90" zoomScaleNormal="90" workbookViewId="0">
      <selection activeCell="C3" sqref="C3:E3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1.75" customHeight="1" x14ac:dyDescent="0.25">
      <c r="A2" s="3" t="s">
        <v>4</v>
      </c>
      <c r="B2" s="3" t="s">
        <v>5</v>
      </c>
      <c r="C2" s="4" t="s">
        <v>28</v>
      </c>
      <c r="D2" s="5">
        <v>1</v>
      </c>
      <c r="E2" s="6"/>
      <c r="F2" s="7">
        <f>F16</f>
        <v>81.634400000000014</v>
      </c>
    </row>
    <row r="3" spans="1:6" s="10" customFormat="1" ht="12.75" x14ac:dyDescent="0.2">
      <c r="A3" s="8" t="s">
        <v>6</v>
      </c>
      <c r="B3" s="8" t="s">
        <v>7</v>
      </c>
      <c r="C3" s="4" t="s">
        <v>30</v>
      </c>
      <c r="D3" s="9">
        <f>[1]TEJAS!$E$9</f>
        <v>10.3</v>
      </c>
      <c r="E3" s="6">
        <v>2.4900000000000002</v>
      </c>
      <c r="F3" s="6">
        <f>D3*E3</f>
        <v>25.647000000000006</v>
      </c>
    </row>
    <row r="4" spans="1:6" s="10" customFormat="1" ht="12.75" x14ac:dyDescent="0.2">
      <c r="A4" s="8" t="s">
        <v>6</v>
      </c>
      <c r="B4" s="8" t="s">
        <v>7</v>
      </c>
      <c r="C4" s="4" t="s">
        <v>25</v>
      </c>
      <c r="D4" s="9">
        <v>0.1</v>
      </c>
      <c r="E4" s="6">
        <v>47.22</v>
      </c>
      <c r="F4" s="6">
        <f t="shared" ref="F4:F15" si="0">D4*E4</f>
        <v>4.7220000000000004</v>
      </c>
    </row>
    <row r="5" spans="1:6" s="10" customFormat="1" ht="12.75" x14ac:dyDescent="0.2">
      <c r="A5" s="8" t="s">
        <v>6</v>
      </c>
      <c r="B5" s="8" t="s">
        <v>7</v>
      </c>
      <c r="C5" s="4" t="s">
        <v>26</v>
      </c>
      <c r="D5" s="9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8" t="s">
        <v>6</v>
      </c>
      <c r="B6" s="8" t="s">
        <v>5</v>
      </c>
      <c r="C6" s="10" t="s">
        <v>22</v>
      </c>
      <c r="D6" s="9">
        <v>1</v>
      </c>
      <c r="E6" s="6">
        <v>27.68</v>
      </c>
      <c r="F6" s="6">
        <f t="shared" si="0"/>
        <v>27.68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6.08</v>
      </c>
      <c r="F12" s="6">
        <f t="shared" si="0"/>
        <v>0.9728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81.634400000000014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E5370-4846-4F0B-AA62-B20965CAE1C2}">
  <dimension ref="A1:F16"/>
  <sheetViews>
    <sheetView topLeftCell="B1" zoomScale="90" zoomScaleNormal="90" workbookViewId="0">
      <selection activeCell="C3" sqref="C3:E3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1" customHeight="1" x14ac:dyDescent="0.25">
      <c r="A2" s="3" t="s">
        <v>4</v>
      </c>
      <c r="B2" s="3" t="s">
        <v>5</v>
      </c>
      <c r="C2" s="4" t="s">
        <v>29</v>
      </c>
      <c r="D2" s="5">
        <v>1</v>
      </c>
      <c r="E2" s="6"/>
      <c r="F2" s="7">
        <f>F16</f>
        <v>92.094400000000022</v>
      </c>
    </row>
    <row r="3" spans="1:6" s="10" customFormat="1" ht="12.75" x14ac:dyDescent="0.2">
      <c r="A3" s="8" t="s">
        <v>6</v>
      </c>
      <c r="B3" s="8" t="s">
        <v>7</v>
      </c>
      <c r="C3" s="4" t="s">
        <v>30</v>
      </c>
      <c r="D3" s="9">
        <f>[1]TEJAS!$E$9</f>
        <v>10.3</v>
      </c>
      <c r="E3" s="6">
        <v>2.4900000000000002</v>
      </c>
      <c r="F3" s="6">
        <f>D3*E3</f>
        <v>25.647000000000006</v>
      </c>
    </row>
    <row r="4" spans="1:6" s="10" customFormat="1" ht="12.75" x14ac:dyDescent="0.2">
      <c r="A4" s="8" t="s">
        <v>6</v>
      </c>
      <c r="B4" s="8" t="s">
        <v>7</v>
      </c>
      <c r="C4" s="4" t="s">
        <v>25</v>
      </c>
      <c r="D4" s="9">
        <v>0.1</v>
      </c>
      <c r="E4" s="6">
        <v>47.22</v>
      </c>
      <c r="F4" s="6">
        <f t="shared" ref="F4:F15" si="0">D4*E4</f>
        <v>4.7220000000000004</v>
      </c>
    </row>
    <row r="5" spans="1:6" s="10" customFormat="1" ht="12.75" x14ac:dyDescent="0.2">
      <c r="A5" s="8" t="s">
        <v>6</v>
      </c>
      <c r="B5" s="8" t="s">
        <v>7</v>
      </c>
      <c r="C5" s="4" t="s">
        <v>26</v>
      </c>
      <c r="D5" s="9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8" t="s">
        <v>6</v>
      </c>
      <c r="B6" s="8" t="s">
        <v>5</v>
      </c>
      <c r="C6" s="10" t="s">
        <v>24</v>
      </c>
      <c r="D6" s="9">
        <v>1</v>
      </c>
      <c r="E6" s="6">
        <v>37.5</v>
      </c>
      <c r="F6" s="6">
        <f t="shared" si="0"/>
        <v>37.5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/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10.08</v>
      </c>
      <c r="F12" s="6">
        <f t="shared" si="0"/>
        <v>1.6128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92.094400000000022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60</vt:lpstr>
      <vt:lpstr>100</vt:lpstr>
      <vt:lpstr>140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Dpto.Tecnico</dc:creator>
  <cp:lastModifiedBy>Dpto.Tecnico</cp:lastModifiedBy>
  <dcterms:created xsi:type="dcterms:W3CDTF">2023-01-30T10:31:34Z</dcterms:created>
  <dcterms:modified xsi:type="dcterms:W3CDTF">2023-01-31T09:20:37Z</dcterms:modified>
</cp:coreProperties>
</file>