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SAT\C 50.21 y Talón\"/>
    </mc:Choice>
  </mc:AlternateContent>
  <xr:revisionPtr revIDLastSave="0" documentId="13_ncr:1_{57AE4910-971C-44DC-A3CE-BE7478DD3087}" xr6:coauthVersionLast="47" xr6:coauthVersionMax="47" xr10:uidLastSave="{00000000-0000-0000-0000-000000000000}"/>
  <bookViews>
    <workbookView xWindow="12600" yWindow="0" windowWidth="12600" windowHeight="15150" xr2:uid="{36C3C244-475B-4E46-A4BA-CBA9F7758AAD}"/>
  </bookViews>
  <sheets>
    <sheet name="60" sheetId="1" r:id="rId1"/>
    <sheet name="100" sheetId="2" r:id="rId2"/>
    <sheet name="140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E8" i="1"/>
  <c r="E7" i="1"/>
  <c r="E6" i="1"/>
  <c r="E5" i="1"/>
  <c r="E4" i="1"/>
  <c r="E3" i="1"/>
  <c r="E14" i="2"/>
  <c r="E13" i="2"/>
  <c r="E12" i="2"/>
  <c r="E11" i="2"/>
  <c r="E10" i="2"/>
  <c r="E9" i="2"/>
  <c r="E8" i="2"/>
  <c r="E7" i="2"/>
  <c r="E6" i="2"/>
  <c r="E5" i="2"/>
  <c r="E4" i="2"/>
  <c r="E3" i="2"/>
  <c r="E14" i="3"/>
  <c r="E13" i="3"/>
  <c r="E12" i="3"/>
  <c r="E11" i="3"/>
  <c r="E10" i="3"/>
  <c r="E9" i="3"/>
  <c r="E8" i="3"/>
  <c r="E7" i="3"/>
  <c r="E6" i="3"/>
  <c r="E5" i="3"/>
  <c r="E4" i="3"/>
  <c r="E3" i="3"/>
  <c r="D4" i="3"/>
  <c r="D3" i="3"/>
  <c r="D4" i="2"/>
  <c r="D3" i="2"/>
  <c r="D4" i="1"/>
  <c r="D3" i="1"/>
  <c r="F3" i="3" l="1"/>
  <c r="F3" i="2"/>
  <c r="F3" i="1"/>
  <c r="F14" i="3"/>
  <c r="F13" i="3"/>
  <c r="F12" i="3"/>
  <c r="F11" i="3"/>
  <c r="F10" i="3"/>
  <c r="F9" i="3"/>
  <c r="F8" i="3"/>
  <c r="F7" i="3"/>
  <c r="F6" i="3"/>
  <c r="F5" i="3"/>
  <c r="F4" i="3"/>
  <c r="F14" i="2"/>
  <c r="F13" i="2"/>
  <c r="F12" i="2"/>
  <c r="F11" i="2"/>
  <c r="F10" i="2"/>
  <c r="F9" i="2"/>
  <c r="F8" i="2"/>
  <c r="F7" i="2"/>
  <c r="F6" i="2"/>
  <c r="F5" i="2"/>
  <c r="F4" i="2"/>
  <c r="F14" i="1"/>
  <c r="F13" i="1"/>
  <c r="F12" i="1"/>
  <c r="F11" i="1"/>
  <c r="F10" i="1"/>
  <c r="F9" i="1"/>
  <c r="F8" i="1"/>
  <c r="F7" i="1"/>
  <c r="F6" i="1"/>
  <c r="F5" i="1"/>
  <c r="F4" i="1"/>
  <c r="F15" i="3" l="1"/>
  <c r="F2" i="3" s="1"/>
  <c r="F15" i="2"/>
  <c r="F2" i="2" s="1"/>
  <c r="F15" i="1"/>
  <c r="F2" i="1" s="1"/>
</calcChain>
</file>

<file path=xl/sharedStrings.xml><?xml version="1.0" encoding="utf-8"?>
<sst xmlns="http://schemas.openxmlformats.org/spreadsheetml/2006/main" count="128" uniqueCount="29">
  <si>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</si>
  <si>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</si>
  <si>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</si>
  <si>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</si>
  <si>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</si>
  <si>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</si>
  <si>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</si>
  <si>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</si>
  <si>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BorjaSAT espesor 60 mm pasos 370 y 395</t>
  </si>
  <si>
    <t xml:space="preserve">m </t>
  </si>
  <si>
    <t>Rastrel metálico U BorjaSAT</t>
  </si>
  <si>
    <t>Lámina impermeable transpirable TB-180</t>
  </si>
  <si>
    <t>Rastrel + Peine de ventilación de alero 30-60 mm</t>
  </si>
  <si>
    <t>Bajo Cumbrera TB-Roll 390 mm</t>
  </si>
  <si>
    <t>Soporte de rastrel de cumbrera regulable</t>
  </si>
  <si>
    <t>Tornillería Fijación</t>
  </si>
  <si>
    <t>Mano de obra</t>
  </si>
  <si>
    <t>h</t>
  </si>
  <si>
    <t>Oficial 1ª</t>
  </si>
  <si>
    <t>Peón</t>
  </si>
  <si>
    <t>Panel BorjaSAT espesor 100 mm pasos 370 y 395</t>
  </si>
  <si>
    <t>Tornillería fijación</t>
  </si>
  <si>
    <t>Panel BorjaSAT espesor 140 mm pasos 370 y 395</t>
  </si>
  <si>
    <t>Teja Talón 50/45 Nature Manoir</t>
  </si>
  <si>
    <t>Teja Ventilación C-50.21 Celler Nature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</si>
  <si>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140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curva modelo </t>
    </r>
    <r>
      <rPr>
        <b/>
        <sz val="10"/>
        <rFont val="Calibri"/>
        <family val="2"/>
      </rPr>
      <t>C-50.21 Celler Nature Manoir con teja Talón 50/45 Nature Manoir</t>
    </r>
    <r>
      <rPr>
        <sz val="10"/>
        <rFont val="Calibri"/>
        <family val="2"/>
      </rPr>
      <t xml:space="preserve"> de TEJAS BORJA, a razón de 18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</si>
  <si>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100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curva modelo </t>
    </r>
    <r>
      <rPr>
        <b/>
        <sz val="10"/>
        <rFont val="Calibri"/>
        <family val="2"/>
      </rPr>
      <t xml:space="preserve">C-50.21 Celler Nature Manoir con teja Talón 50/45 Nature Manoir </t>
    </r>
    <r>
      <rPr>
        <sz val="10"/>
        <rFont val="Calibri"/>
        <family val="2"/>
      </rPr>
      <t>de TEJAS BORJA, a razón de 18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</si>
  <si>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60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curva modelo </t>
    </r>
    <r>
      <rPr>
        <b/>
        <sz val="10"/>
        <rFont val="Calibri"/>
        <family val="2"/>
      </rPr>
      <t>C-50.21 Celler Nature Manoir con teja Talón 50/45 Nature Manoir</t>
    </r>
    <r>
      <rPr>
        <sz val="10"/>
        <rFont val="Calibri"/>
        <family val="2"/>
      </rPr>
      <t xml:space="preserve"> de TEJAS BORJA, a razón de 18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</si>
  <si>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Curva C-50.21 Celler Manoir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</si>
</sst>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2FC8357C-43E8-4F00-B56E-9F60B543E6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6">
          <cell r="K6">
            <v>1.39</v>
          </cell>
        </row>
        <row r="17">
          <cell r="K17">
            <v>10</v>
          </cell>
        </row>
      </sheetData>
      <sheetData sheetId="1">
        <row r="9">
          <cell r="M9">
            <v>39.35</v>
          </cell>
        </row>
      </sheetData>
      <sheetData sheetId="2">
        <row r="8">
          <cell r="C8">
            <v>50.31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ISTEMAS"/>
      <sheetName val="COMPLEMENTOS"/>
      <sheetName val="TEJAS"/>
      <sheetName val="PIEZAS ESPECIALES"/>
      <sheetName val="ERI"/>
      <sheetName val="MANO DE OBRA"/>
    </sheetNames>
    <sheetDataSet>
      <sheetData sheetId="0">
        <row r="2">
          <cell r="D2">
            <v>20.65</v>
          </cell>
        </row>
        <row r="3">
          <cell r="D3">
            <v>29.96</v>
          </cell>
        </row>
        <row r="4">
          <cell r="D4">
            <v>40.61</v>
          </cell>
        </row>
        <row r="5">
          <cell r="E5">
            <v>1.48</v>
          </cell>
        </row>
      </sheetData>
      <sheetData sheetId="1">
        <row r="14">
          <cell r="D14">
            <v>1.85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2">
        <row r="74">
          <cell r="B74">
            <v>1.75</v>
          </cell>
        </row>
        <row r="85">
          <cell r="B85">
            <v>1.93</v>
          </cell>
        </row>
      </sheetData>
      <sheetData sheetId="3">
        <row r="53">
          <cell r="B53">
            <v>47.22</v>
          </cell>
        </row>
      </sheetData>
      <sheetData sheetId="4"/>
      <sheetData sheetId="5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368A0-1794-4A63-B2C8-A0D224394118}">
  <dimension ref="A1:F15"/>
  <sheetViews>
    <sheetView tabSelected="1"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0.25" customHeight="1" x14ac:dyDescent="0.25">
      <c r="A2" s="3" t="s">
        <v>4</v>
      </c>
      <c r="B2" s="3" t="s">
        <v>5</v>
      </c>
      <c r="C2" s="4" t="s">
        <v>27</v>
      </c>
      <c r="D2" s="5">
        <v>1</v>
      </c>
      <c r="E2" s="6"/>
      <c r="F2" s="7">
        <f>F15</f>
        <v>89.295500000000004</v>
      </c>
    </row>
    <row r="3" spans="1:6" s="10" customFormat="1" ht="12.75" x14ac:dyDescent="0.2">
      <c r="A3" s="8" t="s">
        <v>6</v>
      </c>
      <c r="B3" s="8" t="s">
        <v>7</v>
      </c>
      <c r="C3" s="4" t="s">
        <v>28</v>
      </c>
      <c r="D3" s="9">
        <f>[1]TEJAS!$K$17</f>
        <v>10</v>
      </c>
      <c r="E3" s="6">
        <f>[2]TEJAS!$B$74</f>
        <v>1.75</v>
      </c>
      <c r="F3" s="6">
        <f>D3*E3</f>
        <v>17.5</v>
      </c>
    </row>
    <row r="4" spans="1:6" s="10" customFormat="1" ht="12.75" x14ac:dyDescent="0.2">
      <c r="A4" s="8" t="s">
        <v>6</v>
      </c>
      <c r="B4" s="8" t="s">
        <v>7</v>
      </c>
      <c r="C4" s="4" t="s">
        <v>23</v>
      </c>
      <c r="D4" s="9">
        <f>[1]TEJAS!$K$17</f>
        <v>10</v>
      </c>
      <c r="E4" s="6">
        <f>[2]TEJAS!$B$85</f>
        <v>1.93</v>
      </c>
      <c r="F4" s="6">
        <f t="shared" ref="F4:F14" si="0">D4*E4</f>
        <v>19.3</v>
      </c>
    </row>
    <row r="5" spans="1:6" s="10" customFormat="1" ht="12.75" x14ac:dyDescent="0.2">
      <c r="A5" s="8" t="s">
        <v>6</v>
      </c>
      <c r="B5" s="8" t="s">
        <v>7</v>
      </c>
      <c r="C5" s="4" t="s">
        <v>24</v>
      </c>
      <c r="D5" s="9">
        <v>0.1</v>
      </c>
      <c r="E5" s="6">
        <f>'[2]PIEZAS ESPECIALES'!$B$53</f>
        <v>47.22</v>
      </c>
      <c r="F5" s="6">
        <f t="shared" si="0"/>
        <v>4.7220000000000004</v>
      </c>
    </row>
    <row r="6" spans="1:6" s="10" customFormat="1" ht="12.75" x14ac:dyDescent="0.2">
      <c r="A6" s="8" t="s">
        <v>6</v>
      </c>
      <c r="B6" s="8" t="s">
        <v>5</v>
      </c>
      <c r="C6" s="10" t="s">
        <v>8</v>
      </c>
      <c r="D6" s="9">
        <v>1</v>
      </c>
      <c r="E6" s="6">
        <f>[2]SISTEMAS!$D$2</f>
        <v>20.65</v>
      </c>
      <c r="F6" s="6">
        <f t="shared" si="0"/>
        <v>20.65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15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89.295500000000004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8AC4-5504-4E7C-8560-83F4518CF4FF}">
  <dimension ref="A1:F15"/>
  <sheetViews>
    <sheetView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.75" customHeight="1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F15</f>
        <v>98.605500000000006</v>
      </c>
    </row>
    <row r="3" spans="1:6" s="10" customFormat="1" ht="12.75" x14ac:dyDescent="0.2">
      <c r="A3" s="8" t="s">
        <v>6</v>
      </c>
      <c r="B3" s="8" t="s">
        <v>7</v>
      </c>
      <c r="C3" s="4" t="s">
        <v>28</v>
      </c>
      <c r="D3" s="9">
        <f>[1]TEJAS!$K$17</f>
        <v>10</v>
      </c>
      <c r="E3" s="6">
        <f>[2]TEJAS!$B$74</f>
        <v>1.75</v>
      </c>
      <c r="F3" s="6">
        <f>D3*E3</f>
        <v>17.5</v>
      </c>
    </row>
    <row r="4" spans="1:6" s="10" customFormat="1" ht="12.75" x14ac:dyDescent="0.2">
      <c r="A4" s="8" t="s">
        <v>6</v>
      </c>
      <c r="B4" s="8" t="s">
        <v>7</v>
      </c>
      <c r="C4" s="4" t="s">
        <v>23</v>
      </c>
      <c r="D4" s="9">
        <f>[1]TEJAS!$K$17</f>
        <v>10</v>
      </c>
      <c r="E4" s="6">
        <f>[2]TEJAS!$B$85</f>
        <v>1.93</v>
      </c>
      <c r="F4" s="6">
        <f t="shared" ref="F4:F14" si="0">D4*E4</f>
        <v>19.3</v>
      </c>
    </row>
    <row r="5" spans="1:6" s="10" customFormat="1" ht="12.75" x14ac:dyDescent="0.2">
      <c r="A5" s="8" t="s">
        <v>6</v>
      </c>
      <c r="B5" s="8" t="s">
        <v>7</v>
      </c>
      <c r="C5" s="4" t="s">
        <v>24</v>
      </c>
      <c r="D5" s="9">
        <v>0.1</v>
      </c>
      <c r="E5" s="6">
        <f>'[2]PIEZAS ESPECIALES'!$B$53</f>
        <v>47.22</v>
      </c>
      <c r="F5" s="6">
        <f t="shared" si="0"/>
        <v>4.7220000000000004</v>
      </c>
    </row>
    <row r="6" spans="1:6" s="10" customFormat="1" ht="12.75" x14ac:dyDescent="0.2">
      <c r="A6" s="8" t="s">
        <v>6</v>
      </c>
      <c r="B6" s="8" t="s">
        <v>5</v>
      </c>
      <c r="C6" s="10" t="s">
        <v>20</v>
      </c>
      <c r="D6" s="9">
        <v>1</v>
      </c>
      <c r="E6" s="6">
        <f>[2]SISTEMAS!$D$3</f>
        <v>29.96</v>
      </c>
      <c r="F6" s="6">
        <f t="shared" si="0"/>
        <v>29.96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21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98.605500000000006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E5370-4846-4F0B-AA62-B20965CAE1C2}">
  <dimension ref="A1:F15"/>
  <sheetViews>
    <sheetView topLeftCell="B1" zoomScale="90" zoomScaleNormal="90" workbookViewId="0">
      <selection activeCell="E14" sqref="E14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" customHeight="1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F15</f>
        <v>109.25550000000001</v>
      </c>
    </row>
    <row r="3" spans="1:6" s="10" customFormat="1" ht="12.75" x14ac:dyDescent="0.2">
      <c r="A3" s="8" t="s">
        <v>6</v>
      </c>
      <c r="B3" s="8" t="s">
        <v>7</v>
      </c>
      <c r="C3" s="4" t="s">
        <v>28</v>
      </c>
      <c r="D3" s="9">
        <f>[1]TEJAS!$K$17</f>
        <v>10</v>
      </c>
      <c r="E3" s="6">
        <f>[2]TEJAS!$B$74</f>
        <v>1.75</v>
      </c>
      <c r="F3" s="6">
        <f>D3*E3</f>
        <v>17.5</v>
      </c>
    </row>
    <row r="4" spans="1:6" s="10" customFormat="1" ht="12.75" x14ac:dyDescent="0.2">
      <c r="A4" s="8" t="s">
        <v>6</v>
      </c>
      <c r="B4" s="8" t="s">
        <v>7</v>
      </c>
      <c r="C4" s="4" t="s">
        <v>23</v>
      </c>
      <c r="D4" s="9">
        <f>[1]TEJAS!$K$17</f>
        <v>10</v>
      </c>
      <c r="E4" s="6">
        <f>[2]TEJAS!$B$85</f>
        <v>1.93</v>
      </c>
      <c r="F4" s="6">
        <f t="shared" ref="F4:F14" si="0">D4*E4</f>
        <v>19.3</v>
      </c>
    </row>
    <row r="5" spans="1:6" s="10" customFormat="1" ht="12.75" x14ac:dyDescent="0.2">
      <c r="A5" s="8" t="s">
        <v>6</v>
      </c>
      <c r="B5" s="8" t="s">
        <v>7</v>
      </c>
      <c r="C5" s="4" t="s">
        <v>24</v>
      </c>
      <c r="D5" s="9">
        <v>0.1</v>
      </c>
      <c r="E5" s="6">
        <f>'[2]PIEZAS ESPECIALES'!$B$53</f>
        <v>47.22</v>
      </c>
      <c r="F5" s="6">
        <f t="shared" si="0"/>
        <v>4.7220000000000004</v>
      </c>
    </row>
    <row r="6" spans="1:6" s="10" customFormat="1" ht="12.75" x14ac:dyDescent="0.2">
      <c r="A6" s="8" t="s">
        <v>6</v>
      </c>
      <c r="B6" s="8" t="s">
        <v>5</v>
      </c>
      <c r="C6" s="10" t="s">
        <v>22</v>
      </c>
      <c r="D6" s="9">
        <v>1</v>
      </c>
      <c r="E6" s="6">
        <f>[2]SISTEMAS!$D$4</f>
        <v>40.61</v>
      </c>
      <c r="F6" s="6">
        <f t="shared" si="0"/>
        <v>40.61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/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21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109.25550000000001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60</vt:lpstr>
      <vt:lpstr>100</vt:lpstr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Dpto.Tecnico</dc:creator>
  <cp:lastModifiedBy>Borja Sebastiá</cp:lastModifiedBy>
  <dcterms:created xsi:type="dcterms:W3CDTF">2023-01-30T10:31:34Z</dcterms:created>
  <dcterms:modified xsi:type="dcterms:W3CDTF">2024-12-10T14:16:42Z</dcterms:modified>
</cp:coreProperties>
</file>