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esllivf01\Dpto.Tecnico\FINALES PRECIOS UNITARIOS\PRECIOS 2025\Doble rastrel metálico\8_C-50.21 Celler + Talón 50-45\"/>
    </mc:Choice>
  </mc:AlternateContent>
  <xr:revisionPtr revIDLastSave="0" documentId="13_ncr:1_{BA522151-11A0-4997-B6EF-ADB3B7D41BDE}" xr6:coauthVersionLast="47" xr6:coauthVersionMax="47" xr10:uidLastSave="{00000000-0000-0000-0000-000000000000}"/>
  <bookViews>
    <workbookView xWindow="14400" yWindow="0" windowWidth="14400" windowHeight="15600" xr2:uid="{D194C984-7BDE-4AC5-B184-706DC9EB3876}"/>
  </bookViews>
  <sheets>
    <sheet name="RASTREL MADERA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D4" i="1"/>
  <c r="D3" i="1"/>
  <c r="F5" i="1" l="1"/>
  <c r="F4" i="1"/>
  <c r="F17" i="1" l="1"/>
  <c r="F16" i="1"/>
  <c r="F15" i="1"/>
  <c r="F14" i="1"/>
  <c r="F13" i="1"/>
  <c r="F12" i="1"/>
  <c r="F11" i="1"/>
  <c r="F10" i="1"/>
  <c r="F9" i="1"/>
  <c r="F8" i="1"/>
  <c r="F7" i="1"/>
  <c r="F6" i="1"/>
  <c r="F3" i="1"/>
  <c r="F18" i="1" l="1"/>
  <c r="F2" i="1" s="1"/>
</calcChain>
</file>

<file path=xl/sharedStrings.xml><?xml version="1.0" encoding="utf-8"?>
<sst xmlns="http://schemas.openxmlformats.org/spreadsheetml/2006/main" count="52" uniqueCount="27">
  <si>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</si>
  <si>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</si>
  <si>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</si>
  <si>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</si>
  <si>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</si>
  <si>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</si>
  <si>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</si>
  <si>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</si>
  <si>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</si>
  <si>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</si>
  <si>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</si>
  <si>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</si>
  <si>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</si>
  <si>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</si>
  <si>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Peón</t>
  </si>
  <si>
    <t>Espuma Fijación Tejas</t>
  </si>
  <si>
    <t>Teja Curva C-50.21 Celler Nature Roja</t>
  </si>
  <si>
    <t>Teja Ventilación C-50.21 Celler Nature</t>
  </si>
  <si>
    <t>Teja Talón 50/45 Nature Roja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</si>
  <si>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</si>
  <si>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</si>
  <si>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</si>
  <si>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</si>
  <si>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</si>
  <si>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r>
      <t>Cubierta ventilada con cobertura de teja cerámica curva modelo</t>
    </r>
    <r>
      <rPr>
        <b/>
        <sz val="10"/>
        <rFont val="Calibri"/>
        <family val="2"/>
      </rPr>
      <t xml:space="preserve"> C-50.21 Celler Nature </t>
    </r>
    <r>
      <rPr>
        <sz val="10"/>
        <rFont val="Calibri"/>
        <family val="2"/>
      </rPr>
      <t xml:space="preserve">Roja con teja </t>
    </r>
    <r>
      <rPr>
        <b/>
        <sz val="10"/>
        <rFont val="Calibri"/>
        <family val="2"/>
      </rPr>
      <t>Talón 50/45 Nature</t>
    </r>
    <r>
      <rPr>
        <sz val="10"/>
        <rFont val="Calibri"/>
        <family val="2"/>
      </rPr>
      <t xml:space="preserve"> Roja de TEJAS BORJA, a razón de 20 ud/m2,  colocada sobre doble rastrel metálico de 30x30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</si>
  <si>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Rastrel metálico 30x30</t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</si>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</sst>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esllivf01\Dpto.Tecnico\FINALES%20PRECIOS%20UNITARIOS\PRECIOS.xlsx" TargetMode="External"/><Relationship Id="rId1" Type="http://schemas.openxmlformats.org/officeDocument/2006/relationships/externalLinkPath" Target="/FINALES%20PRECIOS%20UNITARIOS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17">
          <cell r="K17">
            <v>10</v>
          </cell>
        </row>
      </sheetData>
      <sheetData sheetId="1">
        <row r="9">
          <cell r="B9">
            <v>10.68</v>
          </cell>
        </row>
      </sheetData>
      <sheetData sheetId="2">
        <row r="31">
          <cell r="C31">
            <v>1.96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EJAS"/>
      <sheetName val="PIEZAS ESPECIALES"/>
      <sheetName val="SISTEMAS"/>
      <sheetName val="COMPLEMENTOS"/>
      <sheetName val="MANO DE OBRA"/>
      <sheetName val="ERI"/>
    </sheetNames>
    <sheetDataSet>
      <sheetData sheetId="0">
        <row r="71">
          <cell r="B71">
            <v>1.34</v>
          </cell>
        </row>
        <row r="83">
          <cell r="B83">
            <v>1.67</v>
          </cell>
        </row>
      </sheetData>
      <sheetData sheetId="1">
        <row r="53">
          <cell r="B53">
            <v>47.22</v>
          </cell>
        </row>
      </sheetData>
      <sheetData sheetId="2"/>
      <sheetData sheetId="3">
        <row r="8">
          <cell r="D8">
            <v>2.11</v>
          </cell>
        </row>
        <row r="10">
          <cell r="D10">
            <v>1.0900000000000001</v>
          </cell>
        </row>
        <row r="14">
          <cell r="D14">
            <v>1.85</v>
          </cell>
        </row>
        <row r="18">
          <cell r="D18">
            <v>0.3</v>
          </cell>
        </row>
        <row r="19">
          <cell r="D19">
            <v>0.44</v>
          </cell>
        </row>
        <row r="27">
          <cell r="B27">
            <v>6</v>
          </cell>
        </row>
        <row r="30">
          <cell r="B30">
            <v>1.49</v>
          </cell>
        </row>
        <row r="67">
          <cell r="D67">
            <v>0.83</v>
          </cell>
        </row>
        <row r="74">
          <cell r="D74">
            <v>4.08</v>
          </cell>
        </row>
      </sheetData>
      <sheetData sheetId="4">
        <row r="2">
          <cell r="B2">
            <v>21.41</v>
          </cell>
        </row>
        <row r="3">
          <cell r="B3">
            <v>20.100000000000001</v>
          </cell>
        </row>
        <row r="5">
          <cell r="B5">
            <v>10.5</v>
          </cell>
        </row>
      </sheetData>
      <sheetData sheetId="5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sheetPr codeName="Hoja1"/>
  <dimension ref="A1:F18"/>
  <sheetViews>
    <sheetView tabSelected="1" topLeftCell="B1" zoomScale="90" zoomScaleNormal="90" workbookViewId="0">
      <selection activeCell="E18" sqref="E18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24</v>
      </c>
      <c r="D2" s="5">
        <v>1</v>
      </c>
      <c r="E2" s="6"/>
      <c r="F2" s="7">
        <f>F18</f>
        <v>70.871499999999997</v>
      </c>
    </row>
    <row r="3" spans="1:6" s="10" customFormat="1" ht="12.75" x14ac:dyDescent="0.2">
      <c r="A3" s="9" t="s">
        <v>6</v>
      </c>
      <c r="B3" s="9" t="s">
        <v>7</v>
      </c>
      <c r="C3" s="4" t="s">
        <v>16</v>
      </c>
      <c r="D3" s="8">
        <f>[1]TEJAS!$K$17</f>
        <v>10</v>
      </c>
      <c r="E3" s="6">
        <f>[2]TEJAS!$B$71</f>
        <v>1.34</v>
      </c>
      <c r="F3" s="6">
        <f>D3*E3</f>
        <v>13.4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f>[1]TEJAS!$K$17</f>
        <v>10</v>
      </c>
      <c r="E4" s="6">
        <f>[2]TEJAS!$B$83</f>
        <v>1.67</v>
      </c>
      <c r="F4" s="6">
        <f t="shared" ref="F4:F5" si="0">D4*E4</f>
        <v>16.7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0.1</v>
      </c>
      <c r="E5" s="6">
        <f>'[2]PIEZAS ESPECIALES'!$B$53</f>
        <v>47.22</v>
      </c>
      <c r="F5" s="6">
        <f t="shared" si="0"/>
        <v>4.7220000000000004</v>
      </c>
    </row>
    <row r="6" spans="1:6" s="10" customFormat="1" ht="12.75" x14ac:dyDescent="0.2">
      <c r="A6" s="9" t="s">
        <v>6</v>
      </c>
      <c r="B6" s="9" t="s">
        <v>5</v>
      </c>
      <c r="C6" s="10" t="s">
        <v>19</v>
      </c>
      <c r="D6" s="8">
        <v>1</v>
      </c>
      <c r="E6" s="6">
        <f>[2]COMPLEMENTOS!$D$14</f>
        <v>1.85</v>
      </c>
      <c r="F6" s="6">
        <f t="shared" ref="F6:F17" si="1">D6*E6</f>
        <v>1.85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4.5999999999999996</v>
      </c>
      <c r="E7" s="6">
        <f>[2]COMPLEMENTOS!$D$8</f>
        <v>2.11</v>
      </c>
      <c r="F7" s="6">
        <f t="shared" si="1"/>
        <v>9.7059999999999995</v>
      </c>
    </row>
    <row r="8" spans="1:6" s="10" customFormat="1" ht="12.75" x14ac:dyDescent="0.2">
      <c r="A8" s="9" t="s">
        <v>6</v>
      </c>
      <c r="B8" s="9" t="s">
        <v>8</v>
      </c>
      <c r="C8" s="10" t="s">
        <v>20</v>
      </c>
      <c r="D8" s="8">
        <v>0.8</v>
      </c>
      <c r="E8" s="6">
        <f>[2]COMPLEMENTOS!$D$19</f>
        <v>0.44</v>
      </c>
      <c r="F8" s="6">
        <f t="shared" si="1"/>
        <v>0.35200000000000004</v>
      </c>
    </row>
    <row r="9" spans="1:6" s="10" customFormat="1" ht="12.75" x14ac:dyDescent="0.2">
      <c r="A9" s="9" t="s">
        <v>6</v>
      </c>
      <c r="B9" s="9" t="s">
        <v>8</v>
      </c>
      <c r="C9" s="10" t="s">
        <v>21</v>
      </c>
      <c r="D9" s="8">
        <v>2</v>
      </c>
      <c r="E9" s="6">
        <f>[2]COMPLEMENTOS!$D$18</f>
        <v>0.3</v>
      </c>
      <c r="F9" s="6">
        <f t="shared" si="1"/>
        <v>0.6</v>
      </c>
    </row>
    <row r="10" spans="1:6" s="10" customFormat="1" ht="12.75" x14ac:dyDescent="0.2">
      <c r="A10" s="9" t="s">
        <v>6</v>
      </c>
      <c r="B10" s="9" t="s">
        <v>8</v>
      </c>
      <c r="C10" s="10" t="s">
        <v>22</v>
      </c>
      <c r="D10" s="8">
        <v>0.2</v>
      </c>
      <c r="E10" s="6">
        <f>[2]COMPLEMENTOS!$D$67</f>
        <v>0.83</v>
      </c>
      <c r="F10" s="6">
        <f t="shared" si="1"/>
        <v>0.16600000000000001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f>[2]COMPLEMENTOS!$D$74</f>
        <v>4.08</v>
      </c>
      <c r="F11" s="6">
        <f t="shared" si="1"/>
        <v>0.40800000000000003</v>
      </c>
    </row>
    <row r="12" spans="1:6" s="10" customFormat="1" ht="12.75" x14ac:dyDescent="0.2">
      <c r="A12" s="9" t="s">
        <v>6</v>
      </c>
      <c r="B12" s="9" t="s">
        <v>7</v>
      </c>
      <c r="C12" s="10" t="s">
        <v>26</v>
      </c>
      <c r="D12" s="8">
        <v>0.2</v>
      </c>
      <c r="E12" s="6">
        <f>[2]COMPLEMENTOS!$B$30</f>
        <v>1.49</v>
      </c>
      <c r="F12" s="6">
        <f t="shared" si="1"/>
        <v>0.29799999999999999</v>
      </c>
    </row>
    <row r="13" spans="1:6" s="10" customFormat="1" ht="12.75" x14ac:dyDescent="0.2">
      <c r="A13" s="9" t="s">
        <v>6</v>
      </c>
      <c r="B13" s="9" t="s">
        <v>7</v>
      </c>
      <c r="C13" s="10" t="s">
        <v>15</v>
      </c>
      <c r="D13" s="8">
        <v>0.03</v>
      </c>
      <c r="E13" s="6">
        <f>[2]COMPLEMENTOS!$B$27</f>
        <v>6</v>
      </c>
      <c r="F13" s="6">
        <f t="shared" si="1"/>
        <v>0.18</v>
      </c>
    </row>
    <row r="14" spans="1:6" s="10" customFormat="1" ht="12.75" x14ac:dyDescent="0.2">
      <c r="A14" s="9" t="s">
        <v>6</v>
      </c>
      <c r="B14" s="9" t="s">
        <v>7</v>
      </c>
      <c r="C14" s="10" t="s">
        <v>23</v>
      </c>
      <c r="D14" s="8">
        <v>0.05</v>
      </c>
      <c r="E14" s="6">
        <f>[2]COMPLEMENTOS!$D$10</f>
        <v>1.0900000000000001</v>
      </c>
      <c r="F14" s="6">
        <f t="shared" si="1"/>
        <v>5.4500000000000007E-2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f>'[2]MANO DE OBRA'!$B$5</f>
        <v>10.5</v>
      </c>
      <c r="F15" s="6">
        <f t="shared" si="1"/>
        <v>1.68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0.5</v>
      </c>
      <c r="E16" s="6">
        <f>'[2]MANO DE OBRA'!$B$2</f>
        <v>21.41</v>
      </c>
      <c r="F16" s="6">
        <f t="shared" si="1"/>
        <v>10.705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0.5</v>
      </c>
      <c r="E17" s="6">
        <f>'[2]MANO DE OBRA'!$B$3</f>
        <v>20.100000000000001</v>
      </c>
      <c r="F17" s="6">
        <f t="shared" si="1"/>
        <v>10.050000000000001</v>
      </c>
    </row>
    <row r="18" spans="1:6" s="10" customFormat="1" ht="12.75" x14ac:dyDescent="0.2">
      <c r="A18" s="9"/>
      <c r="F18" s="11">
        <f>SUM(F3:F17)</f>
        <v>70.871499999999997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MADERA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Borja Sebastiá</cp:lastModifiedBy>
  <dcterms:created xsi:type="dcterms:W3CDTF">2020-04-01T13:59:20Z</dcterms:created>
  <dcterms:modified xsi:type="dcterms:W3CDTF">2025-02-27T17:29:49Z</dcterms:modified>
</cp:coreProperties>
</file>