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Rastrel ventilado metálico\8_C-50.21 Celler + Talón 50-45\"/>
    </mc:Choice>
  </mc:AlternateContent>
  <xr:revisionPtr revIDLastSave="0" documentId="13_ncr:1_{623BF019-ADBB-417B-BA84-677BC722CA71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ventilado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F5" i="1" s="1"/>
  <c r="E4" i="1"/>
  <c r="E3" i="1"/>
  <c r="D4" i="1"/>
  <c r="D3" i="1"/>
  <c r="F4" i="1" l="1"/>
  <c r="F17" i="1"/>
  <c r="F16" i="1"/>
  <c r="F15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<sst xmlns="http://schemas.openxmlformats.org/spreadsheetml/2006/main" count="52" uniqueCount="27">
  <si>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</si>
  <si>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</si>
  <si>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</si>
  <si>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</si>
  <si>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</si>
  <si>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</si>
  <si>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</si>
  <si>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</si>
  <si>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</si>
  <si>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</si>
  <si>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Tornillería fijación</t>
  </si>
  <si>
    <t>Mano de obra</t>
  </si>
  <si>
    <t>h</t>
  </si>
  <si>
    <t>Oficial 1ª</t>
  </si>
  <si>
    <t>Peón</t>
  </si>
  <si>
    <t>Espuma Fijación Tejas</t>
  </si>
  <si>
    <t>Teja Ventilación C-50.21 Celler Nature</t>
  </si>
  <si>
    <t>Teja Talón 50/45 Nature Serranía</t>
  </si>
  <si>
    <t xml:space="preserve">Teja Curva C-50.21 Celler Vilavella/Edetania/Lamalou/Montseny </t>
  </si>
  <si>
    <t>Lámina impermeable transpirable premium TB-180</t>
  </si>
  <si>
    <t>Cinta adhesiva para láminas</t>
  </si>
  <si>
    <t>Cinta bajo rastrel</t>
  </si>
  <si>
    <t>Peine de ventilación 100 mm</t>
  </si>
  <si>
    <t>Rastrel cumbrera 40 x 30 mm</t>
  </si>
  <si>
    <t>Rastrel ventilado 30x20</t>
  </si>
  <si>
    <r>
      <t>Cubierta ventilada con cobertura de teja cerámica curva modelo</t>
    </r>
    <r>
      <rPr>
        <b/>
        <sz val="10"/>
        <rFont val="Calibri"/>
        <family val="2"/>
      </rPr>
      <t xml:space="preserve"> C-50.21 Celler Nature </t>
    </r>
    <r>
      <rPr>
        <sz val="10"/>
        <rFont val="Calibri"/>
        <family val="2"/>
      </rPr>
      <t xml:space="preserve">Vilavella/Edetania/Lamalou/Montseny con teja </t>
    </r>
    <r>
      <rPr>
        <b/>
        <sz val="10"/>
        <rFont val="Calibri"/>
        <family val="2"/>
      </rPr>
      <t>Talón 50/45 Nature</t>
    </r>
    <r>
      <rPr>
        <sz val="10"/>
        <rFont val="Calibri"/>
        <family val="2"/>
      </rPr>
      <t xml:space="preserve"> Serranía de TEJAS BORJA, a razón de 20 ud/m2,  colocada sobre rastrel metálico ventilado de 30x20 de acero galvanizado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</si>
  <si>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Soporte de rastrel de cumbrera regulable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</si>
</sst>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B2">
            <v>5.48</v>
          </cell>
        </row>
        <row r="17">
          <cell r="K17">
            <v>10</v>
          </cell>
        </row>
      </sheetData>
      <sheetData sheetId="1">
        <row r="4">
          <cell r="G4">
            <v>9.66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78">
          <cell r="B78">
            <v>1.82</v>
          </cell>
        </row>
        <row r="86">
          <cell r="B86">
            <v>1.93</v>
          </cell>
        </row>
      </sheetData>
      <sheetData sheetId="1">
        <row r="53">
          <cell r="B53">
            <v>47.22</v>
          </cell>
        </row>
      </sheetData>
      <sheetData sheetId="2"/>
      <sheetData sheetId="3">
        <row r="9">
          <cell r="D9">
            <v>2.4300000000000002</v>
          </cell>
        </row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67">
          <cell r="D67">
            <v>0.83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sheetPr codeName="Hoja1"/>
  <dimension ref="A1:F18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570312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02" x14ac:dyDescent="0.25">
      <c r="A2" s="3" t="s">
        <v>4</v>
      </c>
      <c r="B2" s="3" t="s">
        <v>5</v>
      </c>
      <c r="C2" s="4" t="s">
        <v>25</v>
      </c>
      <c r="D2" s="5">
        <v>1</v>
      </c>
      <c r="E2" s="6"/>
      <c r="F2" s="7">
        <f>F18</f>
        <v>75.126499999999993</v>
      </c>
    </row>
    <row r="3" spans="1:6" s="10" customFormat="1" ht="12.75" x14ac:dyDescent="0.2">
      <c r="A3" s="9" t="s">
        <v>6</v>
      </c>
      <c r="B3" s="9" t="s">
        <v>7</v>
      </c>
      <c r="C3" s="4" t="s">
        <v>18</v>
      </c>
      <c r="D3" s="8">
        <f>[1]TEJAS!$K$17</f>
        <v>10</v>
      </c>
      <c r="E3" s="6">
        <f>[2]TEJAS!$B$78</f>
        <v>1.82</v>
      </c>
      <c r="F3" s="6">
        <f>D3*E3</f>
        <v>18.2</v>
      </c>
    </row>
    <row r="4" spans="1:6" s="10" customFormat="1" ht="12.75" x14ac:dyDescent="0.2">
      <c r="A4" s="9" t="s">
        <v>6</v>
      </c>
      <c r="B4" s="9" t="s">
        <v>7</v>
      </c>
      <c r="C4" s="4" t="s">
        <v>17</v>
      </c>
      <c r="D4" s="8">
        <f>[1]TEJAS!$K$17</f>
        <v>10</v>
      </c>
      <c r="E4" s="6">
        <f>[2]TEJAS!$B$86</f>
        <v>1.93</v>
      </c>
      <c r="F4" s="6">
        <f t="shared" ref="F4:F5" si="0">D4*E4</f>
        <v>19.3</v>
      </c>
    </row>
    <row r="5" spans="1:6" s="10" customFormat="1" ht="12.75" x14ac:dyDescent="0.2">
      <c r="A5" s="9" t="s">
        <v>6</v>
      </c>
      <c r="B5" s="9" t="s">
        <v>7</v>
      </c>
      <c r="C5" s="4" t="s">
        <v>16</v>
      </c>
      <c r="D5" s="8">
        <v>0.1</v>
      </c>
      <c r="E5" s="6">
        <f>'[2]PIEZAS ESPECIALES'!$B$53</f>
        <v>47.22</v>
      </c>
      <c r="F5" s="6">
        <f t="shared" si="0"/>
        <v>4.7220000000000004</v>
      </c>
    </row>
    <row r="6" spans="1:6" s="10" customFormat="1" ht="12.75" x14ac:dyDescent="0.2">
      <c r="A6" s="9" t="s">
        <v>6</v>
      </c>
      <c r="B6" s="9" t="s">
        <v>5</v>
      </c>
      <c r="C6" s="10" t="s">
        <v>19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24</v>
      </c>
      <c r="D7" s="8">
        <v>2.7</v>
      </c>
      <c r="E7" s="6">
        <f>[2]COMPLEMENTOS!$D$9</f>
        <v>2.4300000000000002</v>
      </c>
      <c r="F7" s="6">
        <f t="shared" si="1"/>
        <v>6.5610000000000008</v>
      </c>
    </row>
    <row r="8" spans="1:6" s="10" customFormat="1" ht="12.75" x14ac:dyDescent="0.2">
      <c r="A8" s="9" t="s">
        <v>6</v>
      </c>
      <c r="B8" s="9" t="s">
        <v>8</v>
      </c>
      <c r="C8" s="10" t="s">
        <v>20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21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22</v>
      </c>
      <c r="D10" s="8">
        <v>0.2</v>
      </c>
      <c r="E10" s="6">
        <f>[2]COMPLEMENTOS!$D$67</f>
        <v>0.83</v>
      </c>
      <c r="F10" s="6">
        <f t="shared" si="1"/>
        <v>0.16600000000000001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26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15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23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10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11</v>
      </c>
      <c r="B16" s="9" t="s">
        <v>12</v>
      </c>
      <c r="C16" s="10" t="s">
        <v>13</v>
      </c>
      <c r="D16" s="8">
        <v>0.5</v>
      </c>
      <c r="E16" s="6">
        <f>'[2]MANO DE OBRA'!$B$2</f>
        <v>21.41</v>
      </c>
      <c r="F16" s="6">
        <f t="shared" si="1"/>
        <v>10.705</v>
      </c>
    </row>
    <row r="17" spans="1:6" s="10" customFormat="1" ht="12.75" x14ac:dyDescent="0.2">
      <c r="A17" s="9" t="s">
        <v>11</v>
      </c>
      <c r="B17" s="9" t="s">
        <v>12</v>
      </c>
      <c r="C17" s="10" t="s">
        <v>14</v>
      </c>
      <c r="D17" s="8">
        <v>0.5</v>
      </c>
      <c r="E17" s="6">
        <f>'[2]MANO DE OBRA'!$B$3</f>
        <v>20.100000000000001</v>
      </c>
      <c r="F17" s="6">
        <f t="shared" si="1"/>
        <v>10.050000000000001</v>
      </c>
    </row>
    <row r="18" spans="1:6" s="10" customFormat="1" ht="12.75" x14ac:dyDescent="0.2">
      <c r="A18" s="9"/>
      <c r="F18" s="11">
        <f>SUM(F3:F17)</f>
        <v>75.126499999999993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ventilado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2025-02-28T07:42:18Z</dcterms:modified>
</cp:coreProperties>
</file>