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FLAT-10\"/>
    </mc:Choice>
  </mc:AlternateContent>
  <xr:revisionPtr revIDLastSave="0" documentId="13_ncr:1_{C261E74F-ED6E-4738-AF64-F9B7D8198B9D}" xr6:coauthVersionLast="47" xr6:coauthVersionMax="47" xr10:uidLastSave="{00000000-0000-0000-0000-000000000000}"/>
  <bookViews>
    <workbookView xWindow="9585" yWindow="1785" windowWidth="18900" windowHeight="11955" xr2:uid="{D194C984-7BDE-4AC5-B184-706DC9EB3876}"/>
  </bookViews>
  <sheets>
    <sheet name="60" sheetId="1" r:id="rId1"/>
    <sheet name="100" sheetId="3" r:id="rId2"/>
    <sheet name="140" sheetId="6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14" i="3"/>
  <c r="E13" i="3"/>
  <c r="E12" i="3"/>
  <c r="E11" i="3"/>
  <c r="E10" i="3"/>
  <c r="E9" i="3"/>
  <c r="E8" i="3"/>
  <c r="E7" i="3"/>
  <c r="E6" i="3"/>
  <c r="E5" i="3"/>
  <c r="E4" i="3"/>
  <c r="E3" i="3"/>
  <c r="E14" i="6"/>
  <c r="E13" i="6"/>
  <c r="E12" i="6"/>
  <c r="E11" i="6"/>
  <c r="E10" i="6"/>
  <c r="E9" i="6"/>
  <c r="E8" i="6"/>
  <c r="F8" i="6" s="1"/>
  <c r="E7" i="6"/>
  <c r="E6" i="6"/>
  <c r="E5" i="6"/>
  <c r="E4" i="6"/>
  <c r="E3" i="6"/>
  <c r="D3" i="1"/>
  <c r="D3" i="6"/>
  <c r="D3" i="3"/>
  <c r="F14" i="6" l="1"/>
  <c r="F13" i="6"/>
  <c r="F12" i="6"/>
  <c r="F11" i="6"/>
  <c r="F10" i="6"/>
  <c r="F9" i="6"/>
  <c r="F7" i="6"/>
  <c r="F6" i="6"/>
  <c r="F5" i="6"/>
  <c r="F4" i="6"/>
  <c r="F3" i="6"/>
  <c r="F3" i="3"/>
  <c r="F4" i="3"/>
  <c r="F5" i="3"/>
  <c r="F6" i="3"/>
  <c r="F7" i="3"/>
  <c r="F8" i="3"/>
  <c r="F9" i="3"/>
  <c r="F10" i="3"/>
  <c r="F11" i="3"/>
  <c r="F12" i="3"/>
  <c r="F13" i="3"/>
  <c r="F14" i="3"/>
  <c r="F15" i="6" l="1"/>
  <c r="F2" i="6" s="1"/>
  <c r="F15" i="3"/>
  <c r="F2" i="3" s="1"/>
  <c r="F4" i="1" l="1"/>
  <c r="F5" i="1"/>
  <c r="F14" i="1" l="1"/>
  <c r="F13" i="1"/>
  <c r="F12" i="1"/>
  <c r="F11" i="1"/>
  <c r="F10" i="1"/>
  <c r="F9" i="1"/>
  <c r="F8" i="1"/>
  <c r="F7" i="1"/>
  <c r="F6" i="1"/>
  <c r="F3" i="1"/>
  <c r="F15" i="1" l="1"/>
  <c r="F2" i="1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<sst xmlns="http://schemas.openxmlformats.org/spreadsheetml/2006/main" count="128" uniqueCount="29">
  <si>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</si>
  <si>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</si>
  <si>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</si>
  <si>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</si>
  <si>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</si>
  <si>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</si>
  <si>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</si>
  <si>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</si>
  <si>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</si>
  <si>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+ Peine de ventilación de alero 30-60 mm</t>
  </si>
  <si>
    <t>Bajo Cumbrera TB-Roll 390 mm</t>
  </si>
  <si>
    <t>Mano de obra</t>
  </si>
  <si>
    <t>h</t>
  </si>
  <si>
    <t>Oficial 1ª</t>
  </si>
  <si>
    <t>Peón</t>
  </si>
  <si>
    <t>Tornillería fijación</t>
  </si>
  <si>
    <t>Teja Ventilación FLAT-10 Monocolor</t>
  </si>
  <si>
    <t>Caballete 100º Monocolor</t>
  </si>
  <si>
    <t>Tornillería Fijación</t>
  </si>
  <si>
    <t>Soporte de rastrel de cumbrera regulable</t>
  </si>
  <si>
    <t>Panel BorjaSAT espesor 140 mm pasos 370 y 395</t>
  </si>
  <si>
    <t>Rastrel metálico U BorjaSAT</t>
  </si>
  <si>
    <t>Lámina impermeable transpirable TB-180</t>
  </si>
  <si>
    <t>Panel BorjaSAT espesor 100 mm pasos 370 y 395</t>
  </si>
  <si>
    <t>Panel BorjaSAT espesor 60 mm pasos 370 y 395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</si>
  <si>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León Mate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</si>
  <si>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FLAT-10 Monocolor León Mate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</si>
  <si>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León Mate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</si>
  <si>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León Mate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</si>
</sst>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/>
      <sheetData sheetId="2">
        <row r="20">
          <cell r="C20">
            <v>5.46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STEMAS"/>
      <sheetName val="COMPLEMENTOS"/>
      <sheetName val="TEJAS"/>
      <sheetName val="PIEZAS ESPECIALES"/>
      <sheetName val="ERI"/>
      <sheetName val="MANO DE OBRA"/>
    </sheetNames>
    <sheetDataSet>
      <sheetData sheetId="0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1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2">
        <row r="19">
          <cell r="B19">
            <v>4.63</v>
          </cell>
        </row>
      </sheetData>
      <sheetData sheetId="3">
        <row r="8">
          <cell r="C8">
            <v>13.93</v>
          </cell>
        </row>
        <row r="47">
          <cell r="C47">
            <v>51.55</v>
          </cell>
        </row>
      </sheetData>
      <sheetData sheetId="4"/>
      <sheetData sheetId="5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5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F15</f>
        <v>100.71170000000001</v>
      </c>
    </row>
    <row r="3" spans="1:6" s="10" customFormat="1" ht="12.75" x14ac:dyDescent="0.2">
      <c r="A3" s="9" t="s">
        <v>6</v>
      </c>
      <c r="B3" s="9" t="s">
        <v>7</v>
      </c>
      <c r="C3" s="4" t="s">
        <v>26</v>
      </c>
      <c r="D3" s="8">
        <f>[1]TEJAS!$B$17</f>
        <v>10.199999999999999</v>
      </c>
      <c r="E3" s="6">
        <f>[2]TEJAS!$B$19</f>
        <v>4.63</v>
      </c>
      <c r="F3" s="6">
        <f>D3*E3</f>
        <v>47.225999999999999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ESPECIALES'!$C$47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f>[2]SISTEMAS!$D$2</f>
        <v>20.65</v>
      </c>
      <c r="F6" s="6">
        <f t="shared" ref="F6:F14" si="1">D6*E6</f>
        <v>20.65</v>
      </c>
    </row>
    <row r="7" spans="1:6" s="10" customFormat="1" ht="12.75" x14ac:dyDescent="0.2">
      <c r="A7" s="9" t="s">
        <v>6</v>
      </c>
      <c r="B7" s="9" t="s">
        <v>8</v>
      </c>
      <c r="C7" s="10" t="s">
        <v>21</v>
      </c>
      <c r="D7" s="8">
        <v>2.7</v>
      </c>
      <c r="E7" s="6">
        <f>[2]SISTEMAS!$E$5</f>
        <v>1.48</v>
      </c>
      <c r="F7" s="6">
        <f t="shared" si="1"/>
        <v>3.996</v>
      </c>
    </row>
    <row r="8" spans="1:6" s="10" customFormat="1" ht="12.75" x14ac:dyDescent="0.2">
      <c r="A8" s="9" t="s">
        <v>6</v>
      </c>
      <c r="B8" s="9" t="s">
        <v>5</v>
      </c>
      <c r="C8" s="10" t="s">
        <v>22</v>
      </c>
      <c r="D8" s="8">
        <v>1</v>
      </c>
      <c r="E8" s="6">
        <f>[2]COMPLEMENTOS!$D$14</f>
        <v>1.85</v>
      </c>
      <c r="F8" s="6">
        <f t="shared" si="1"/>
        <v>1.85</v>
      </c>
    </row>
    <row r="9" spans="1:6" s="10" customFormat="1" ht="12.75" x14ac:dyDescent="0.2">
      <c r="A9" s="9" t="s">
        <v>6</v>
      </c>
      <c r="B9" s="9" t="s">
        <v>8</v>
      </c>
      <c r="C9" s="10" t="s">
        <v>9</v>
      </c>
      <c r="D9" s="8">
        <v>0.2</v>
      </c>
      <c r="E9" s="6">
        <f>[2]COMPLEMENTOS!$D$70</f>
        <v>1.06</v>
      </c>
      <c r="F9" s="6">
        <f t="shared" si="1"/>
        <v>0.21200000000000002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10</v>
      </c>
      <c r="D10" s="8">
        <v>0.1</v>
      </c>
      <c r="E10" s="6">
        <f>[2]COMPLEMENTOS!$D$74</f>
        <v>4.08</v>
      </c>
      <c r="F10" s="6">
        <f t="shared" si="1"/>
        <v>0.40800000000000003</v>
      </c>
    </row>
    <row r="11" spans="1:6" s="10" customFormat="1" ht="12.75" x14ac:dyDescent="0.2">
      <c r="A11" s="9" t="s">
        <v>6</v>
      </c>
      <c r="B11" s="9" t="s">
        <v>7</v>
      </c>
      <c r="C11" s="10" t="s">
        <v>19</v>
      </c>
      <c r="D11" s="8">
        <v>0.2</v>
      </c>
      <c r="E11" s="6">
        <f>[2]COMPLEMENTOS!$B$30</f>
        <v>1.49</v>
      </c>
      <c r="F11" s="6">
        <f t="shared" si="1"/>
        <v>0.29799999999999999</v>
      </c>
    </row>
    <row r="12" spans="1:6" s="10" customFormat="1" ht="12.75" x14ac:dyDescent="0.2">
      <c r="A12" s="9" t="s">
        <v>6</v>
      </c>
      <c r="B12" s="9" t="s">
        <v>7</v>
      </c>
      <c r="C12" s="10" t="s">
        <v>18</v>
      </c>
      <c r="D12" s="8">
        <v>0.16</v>
      </c>
      <c r="E12" s="6">
        <f>'[2]MANO DE OBRA'!$B$5</f>
        <v>10.5</v>
      </c>
      <c r="F12" s="6">
        <f t="shared" si="1"/>
        <v>1.68</v>
      </c>
    </row>
    <row r="13" spans="1:6" s="10" customFormat="1" ht="12.75" x14ac:dyDescent="0.2">
      <c r="A13" s="9" t="s">
        <v>11</v>
      </c>
      <c r="B13" s="9" t="s">
        <v>12</v>
      </c>
      <c r="C13" s="10" t="s">
        <v>13</v>
      </c>
      <c r="D13" s="8">
        <v>0.45</v>
      </c>
      <c r="E13" s="6">
        <f>'[2]MANO DE OBRA'!$B$2</f>
        <v>21.41</v>
      </c>
      <c r="F13" s="6">
        <f t="shared" si="1"/>
        <v>9.634500000000001</v>
      </c>
    </row>
    <row r="14" spans="1:6" s="10" customFormat="1" ht="12.75" x14ac:dyDescent="0.2">
      <c r="A14" s="9" t="s">
        <v>11</v>
      </c>
      <c r="B14" s="9" t="s">
        <v>12</v>
      </c>
      <c r="C14" s="10" t="s">
        <v>14</v>
      </c>
      <c r="D14" s="8">
        <v>0.45</v>
      </c>
      <c r="E14" s="6">
        <f>'[2]MANO DE OBRA'!$B$3</f>
        <v>20.100000000000001</v>
      </c>
      <c r="F14" s="6">
        <f t="shared" si="1"/>
        <v>9.0450000000000017</v>
      </c>
    </row>
    <row r="15" spans="1:6" s="10" customFormat="1" ht="12.75" x14ac:dyDescent="0.2">
      <c r="A15" s="9"/>
      <c r="F15" s="11">
        <f>SUM(F3:F14)</f>
        <v>100.71170000000001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9B68C-D6F2-4ABD-81E3-FC0AB4ED6F37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F15</f>
        <v>110.02170000000001</v>
      </c>
    </row>
    <row r="3" spans="1:6" s="10" customFormat="1" ht="12.75" x14ac:dyDescent="0.2">
      <c r="A3" s="9" t="s">
        <v>6</v>
      </c>
      <c r="B3" s="9" t="s">
        <v>7</v>
      </c>
      <c r="C3" s="4" t="s">
        <v>26</v>
      </c>
      <c r="D3" s="8">
        <f>[1]TEJAS!$B$17</f>
        <v>10.199999999999999</v>
      </c>
      <c r="E3" s="6">
        <f>[2]TEJAS!$B$19</f>
        <v>4.63</v>
      </c>
      <c r="F3" s="6">
        <f t="shared" ref="F3:F14" si="0">D3*E3</f>
        <v>47.225999999999999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ESPECIALES'!$C$47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23</v>
      </c>
      <c r="D6" s="8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9" t="s">
        <v>6</v>
      </c>
      <c r="B7" s="9" t="s">
        <v>8</v>
      </c>
      <c r="C7" s="10" t="s">
        <v>21</v>
      </c>
      <c r="D7" s="8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9" t="s">
        <v>6</v>
      </c>
      <c r="B8" s="9" t="s">
        <v>5</v>
      </c>
      <c r="C8" s="10" t="s">
        <v>22</v>
      </c>
      <c r="D8" s="8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9" t="s">
        <v>6</v>
      </c>
      <c r="B9" s="9" t="s">
        <v>8</v>
      </c>
      <c r="C9" s="10" t="s">
        <v>9</v>
      </c>
      <c r="D9" s="8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10</v>
      </c>
      <c r="D10" s="8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9" t="s">
        <v>6</v>
      </c>
      <c r="B11" s="9" t="s">
        <v>7</v>
      </c>
      <c r="C11" s="10" t="s">
        <v>19</v>
      </c>
      <c r="D11" s="8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9" t="s">
        <v>6</v>
      </c>
      <c r="B12" s="9" t="s">
        <v>7</v>
      </c>
      <c r="C12" s="10" t="s">
        <v>15</v>
      </c>
      <c r="D12" s="8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9" t="s">
        <v>11</v>
      </c>
      <c r="B13" s="9" t="s">
        <v>12</v>
      </c>
      <c r="C13" s="10" t="s">
        <v>13</v>
      </c>
      <c r="D13" s="8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9" t="s">
        <v>11</v>
      </c>
      <c r="B14" s="9" t="s">
        <v>12</v>
      </c>
      <c r="C14" s="10" t="s">
        <v>14</v>
      </c>
      <c r="D14" s="8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9"/>
      <c r="F15" s="11">
        <f>SUM(F3:F14)</f>
        <v>110.02170000000001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08A99-20C5-4CDE-BA33-88073176D357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8.44999999999999" customHeight="1" x14ac:dyDescent="0.25">
      <c r="A2" s="3" t="s">
        <v>4</v>
      </c>
      <c r="B2" s="3" t="s">
        <v>5</v>
      </c>
      <c r="C2" s="4" t="s">
        <v>28</v>
      </c>
      <c r="D2" s="5">
        <v>1</v>
      </c>
      <c r="E2" s="6"/>
      <c r="F2" s="7">
        <f>F15</f>
        <v>120.67170000000002</v>
      </c>
    </row>
    <row r="3" spans="1:6" s="10" customFormat="1" ht="12.75" x14ac:dyDescent="0.2">
      <c r="A3" s="9" t="s">
        <v>6</v>
      </c>
      <c r="B3" s="9" t="s">
        <v>7</v>
      </c>
      <c r="C3" s="4" t="s">
        <v>26</v>
      </c>
      <c r="D3" s="8">
        <f>[1]TEJAS!$B$17</f>
        <v>10.199999999999999</v>
      </c>
      <c r="E3" s="6">
        <f>[2]TEJAS!$B$19</f>
        <v>4.63</v>
      </c>
      <c r="F3" s="6">
        <f t="shared" ref="F3:F14" si="0">D3*E3</f>
        <v>47.225999999999999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ESPECIALES'!$C$47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9" t="s">
        <v>6</v>
      </c>
      <c r="B7" s="9" t="s">
        <v>8</v>
      </c>
      <c r="C7" s="10" t="s">
        <v>21</v>
      </c>
      <c r="D7" s="8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9"/>
      <c r="B8" s="9" t="s">
        <v>5</v>
      </c>
      <c r="C8" s="10" t="s">
        <v>22</v>
      </c>
      <c r="D8" s="8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9" t="s">
        <v>6</v>
      </c>
      <c r="B9" s="9" t="s">
        <v>8</v>
      </c>
      <c r="C9" s="10" t="s">
        <v>9</v>
      </c>
      <c r="D9" s="8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10</v>
      </c>
      <c r="D10" s="8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9" t="s">
        <v>6</v>
      </c>
      <c r="B11" s="9" t="s">
        <v>7</v>
      </c>
      <c r="C11" s="10" t="s">
        <v>19</v>
      </c>
      <c r="D11" s="8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9" t="s">
        <v>6</v>
      </c>
      <c r="B12" s="9" t="s">
        <v>7</v>
      </c>
      <c r="C12" s="10" t="s">
        <v>15</v>
      </c>
      <c r="D12" s="8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9" t="s">
        <v>11</v>
      </c>
      <c r="B13" s="9" t="s">
        <v>12</v>
      </c>
      <c r="C13" s="10" t="s">
        <v>13</v>
      </c>
      <c r="D13" s="8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9" t="s">
        <v>11</v>
      </c>
      <c r="B14" s="9" t="s">
        <v>12</v>
      </c>
      <c r="C14" s="10" t="s">
        <v>14</v>
      </c>
      <c r="D14" s="8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9"/>
      <c r="F15" s="11">
        <f>SUM(F3:F14)</f>
        <v>120.67170000000002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2024-12-11T15:54:57Z</dcterms:modified>
</cp:coreProperties>
</file>