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1_FLAT-5XL\"/>
    </mc:Choice>
  </mc:AlternateContent>
  <xr:revisionPtr revIDLastSave="0" documentId="13_ncr:1_{DCB7C567-A170-41F7-9BB1-91E819D2F9A1}" xr6:coauthVersionLast="47" xr6:coauthVersionMax="47" xr10:uidLastSave="{00000000-0000-0000-0000-000000000000}"/>
  <bookViews>
    <workbookView xWindow="10155" yWindow="0" windowWidth="15045" windowHeight="1515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6" r:id="rId5"/>
    <sheet name="160" sheetId="5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5" l="1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5"/>
  <c r="D3" i="6"/>
  <c r="D3" i="4"/>
  <c r="D3" i="3"/>
  <c r="D3" i="2"/>
  <c r="D3" i="1"/>
  <c r="F3" i="6" l="1"/>
  <c r="F7" i="6"/>
  <c r="F8" i="6"/>
  <c r="F9" i="6"/>
  <c r="F10" i="6"/>
  <c r="F12" i="6"/>
  <c r="F13" i="6"/>
  <c r="F18" i="6"/>
  <c r="F15" i="6"/>
  <c r="F11" i="6"/>
  <c r="F6" i="6"/>
  <c r="F4" i="6"/>
  <c r="F14" i="5"/>
  <c r="F13" i="5"/>
  <c r="F11" i="5"/>
  <c r="F10" i="5"/>
  <c r="F8" i="5"/>
  <c r="F7" i="5"/>
  <c r="F6" i="5"/>
  <c r="F5" i="5"/>
  <c r="F14" i="6"/>
  <c r="F5" i="6"/>
  <c r="F13" i="4"/>
  <c r="F9" i="4"/>
  <c r="F7" i="4"/>
  <c r="F5" i="4"/>
  <c r="F14" i="3"/>
  <c r="F13" i="3"/>
  <c r="F11" i="3"/>
  <c r="F7" i="3"/>
  <c r="F6" i="3"/>
  <c r="F5" i="3"/>
  <c r="F17" i="6"/>
  <c r="F16" i="6"/>
  <c r="F17" i="5"/>
  <c r="F16" i="5"/>
  <c r="F15" i="5"/>
  <c r="F12" i="5"/>
  <c r="F9" i="5"/>
  <c r="F4" i="5"/>
  <c r="F17" i="4"/>
  <c r="F16" i="4"/>
  <c r="F15" i="4"/>
  <c r="F14" i="4"/>
  <c r="F12" i="4"/>
  <c r="F11" i="4"/>
  <c r="F10" i="4"/>
  <c r="F8" i="4"/>
  <c r="F6" i="4"/>
  <c r="F4" i="4"/>
  <c r="F4" i="3"/>
  <c r="F8" i="3"/>
  <c r="F9" i="3"/>
  <c r="F10" i="3"/>
  <c r="F12" i="3"/>
  <c r="F15" i="3"/>
  <c r="F16" i="3"/>
  <c r="F17" i="3"/>
  <c r="F3" i="4" l="1"/>
  <c r="F18" i="4" s="1"/>
  <c r="F2" i="4" s="1"/>
  <c r="F3" i="3"/>
  <c r="F18" i="3" s="1"/>
  <c r="F2" i="3" s="1"/>
  <c r="F3" i="5"/>
  <c r="F18" i="5" s="1"/>
  <c r="F2" i="5" s="1"/>
  <c r="F19" i="6"/>
  <c r="F2" i="6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 l="1"/>
  <c r="F2" i="2" s="1"/>
  <c r="F4" i="1"/>
  <c r="F5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<sst xmlns="http://schemas.openxmlformats.org/spreadsheetml/2006/main" count="314" uniqueCount="40">
  <si>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</si>
  <si>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</si>
  <si>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</si>
  <si>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</si>
  <si>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</si>
  <si>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</si>
  <si>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</si>
  <si>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</si>
  <si>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BORJATHERM espesor 60 mm paso 370.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</si>
  <si>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</si>
  <si>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</si>
  <si>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</si>
  <si>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</si>
  <si>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</si>
  <si>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</si>
  <si>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</si>
  <si>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</si>
  <si>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</si>
  <si>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</si>
  <si>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Peón</t>
  </si>
  <si>
    <t>Teja Ventilación FLAT 5XL BorjaJET</t>
  </si>
  <si>
    <t>Caballete 100º BorjaJET</t>
  </si>
  <si>
    <t>Espuma Fijación Tejas</t>
  </si>
  <si>
    <t>Adhesivo-Sellador masilla PU 300</t>
  </si>
  <si>
    <t>Liston de arranque 80 x 50 mm</t>
  </si>
  <si>
    <t>Panel BORJATHERM espesor 80 mm paso 370.</t>
  </si>
  <si>
    <t>Caballete angular 100º Bajo</t>
  </si>
  <si>
    <t>Teja Ventilación FLAT 5XL</t>
  </si>
  <si>
    <t>Panel BORJATHERM espesor 100 mm paso 370.</t>
  </si>
  <si>
    <t>Panel BORJATHERM espesor 120 mm paso 370.</t>
  </si>
  <si>
    <t>Panel BORJATHERM espesor 140 mm paso 370.</t>
  </si>
  <si>
    <t>Panel BORJATHERM espesor 160 mm paso 370.</t>
  </si>
  <si>
    <t>Teja FLAT 5XL Tokyo Cooper</t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</si>
  <si>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5XL BorjaJET</t>
    </r>
    <r>
      <rPr>
        <sz val="10"/>
        <rFont val="Calibri"/>
        <family val="2"/>
      </rPr>
      <t xml:space="preserve"> con decoración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</si>
  <si>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5XL BorjaJET </t>
    </r>
    <r>
      <rPr>
        <sz val="10"/>
        <rFont val="Calibri"/>
        <family val="2"/>
      </rPr>
      <t>con decoración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</si>
  <si>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</si>
  <si>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5XL BorjaJET </t>
    </r>
    <r>
      <rPr>
        <sz val="10"/>
        <rFont val="Calibri"/>
        <family val="2"/>
      </rPr>
      <t>con impresión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</si>
  <si>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5XL BorjaJET </t>
    </r>
    <r>
      <rPr>
        <sz val="10"/>
        <rFont val="Calibri"/>
        <family val="2"/>
      </rPr>
      <t>con impresión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</si>
  <si>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5XL BorjaJET </t>
    </r>
    <r>
      <rPr>
        <sz val="10"/>
        <rFont val="Calibri"/>
        <family val="2"/>
      </rPr>
      <t>con impresión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</si>
  <si>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5XL BorjaJET </t>
    </r>
    <r>
      <rPr>
        <sz val="10"/>
        <rFont val="Calibri"/>
        <family val="2"/>
      </rPr>
      <t>con impresión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</si>
</sst>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</sheetData>
      <sheetData sheetId="1">
        <row r="9">
          <cell r="D9">
            <v>14.48</v>
          </cell>
        </row>
      </sheetData>
      <sheetData sheetId="2">
        <row r="9">
          <cell r="C9">
            <v>59.12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11">
          <cell r="B11">
            <v>13.41</v>
          </cell>
        </row>
      </sheetData>
      <sheetData sheetId="1">
        <row r="8">
          <cell r="D8">
            <v>17.38</v>
          </cell>
        </row>
        <row r="46">
          <cell r="D46">
            <v>64.150000000000006</v>
          </cell>
        </row>
      </sheetData>
      <sheetData sheetId="2">
        <row r="7">
          <cell r="D7">
            <v>54.15</v>
          </cell>
        </row>
        <row r="8">
          <cell r="D8">
            <v>63.63</v>
          </cell>
        </row>
        <row r="9">
          <cell r="D9">
            <v>72.959999999999994</v>
          </cell>
        </row>
        <row r="10">
          <cell r="D10">
            <v>81.510000000000005</v>
          </cell>
        </row>
        <row r="11">
          <cell r="D11">
            <v>92.49</v>
          </cell>
        </row>
        <row r="12">
          <cell r="D12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F18</f>
        <v>159.10450000000003</v>
      </c>
    </row>
    <row r="3" spans="1:6" s="10" customFormat="1" ht="12.75" x14ac:dyDescent="0.2">
      <c r="A3" s="9" t="s">
        <v>6</v>
      </c>
      <c r="B3" s="9" t="s">
        <v>7</v>
      </c>
      <c r="C3" s="4" t="s">
        <v>32</v>
      </c>
      <c r="D3" s="8">
        <f>[1]TEJAS!$B$2</f>
        <v>5.48</v>
      </c>
      <c r="E3" s="6">
        <f>[2]TEJAS!$B$11</f>
        <v>13.41</v>
      </c>
      <c r="F3" s="6">
        <f>D3*E3</f>
        <v>73.486800000000002</v>
      </c>
    </row>
    <row r="4" spans="1:6" s="10" customFormat="1" ht="12.75" x14ac:dyDescent="0.2">
      <c r="A4" s="9" t="s">
        <v>6</v>
      </c>
      <c r="B4" s="9" t="s">
        <v>7</v>
      </c>
      <c r="C4" s="4" t="s">
        <v>20</v>
      </c>
      <c r="D4" s="8">
        <v>0.1</v>
      </c>
      <c r="E4" s="6">
        <f>'[2]PIEZAS ESPECIALES'!$D$46</f>
        <v>64.150000000000006</v>
      </c>
      <c r="F4" s="6">
        <f t="shared" ref="F4:F5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21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8</v>
      </c>
      <c r="D6" s="8">
        <v>1</v>
      </c>
      <c r="E6" s="6">
        <f>[2]SISTEMAS!$D$7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35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22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16</v>
      </c>
      <c r="B16" s="9" t="s">
        <v>17</v>
      </c>
      <c r="C16" s="10" t="s">
        <v>18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16</v>
      </c>
      <c r="B17" s="9" t="s">
        <v>17</v>
      </c>
      <c r="C17" s="10" t="s">
        <v>19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159.10450000000003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B896C-A25D-4517-9023-9070D838B06E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168.83249999999998</v>
      </c>
    </row>
    <row r="3" spans="1:6" s="10" customFormat="1" ht="12.75" x14ac:dyDescent="0.2">
      <c r="A3" s="9" t="s">
        <v>6</v>
      </c>
      <c r="B3" s="9" t="s">
        <v>7</v>
      </c>
      <c r="C3" s="4" t="s">
        <v>32</v>
      </c>
      <c r="D3" s="8">
        <f>[1]TEJAS!$B$2</f>
        <v>5.48</v>
      </c>
      <c r="E3" s="6">
        <f>[2]TEJAS!$B$11</f>
        <v>13.41</v>
      </c>
      <c r="F3" s="6">
        <f t="shared" ref="F3:F17" si="0">D3*E3</f>
        <v>73.486800000000002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ESPECIALES'!$D$46</f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f>[2]SISTEMAS!$D$8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24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35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22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16</v>
      </c>
      <c r="B16" s="9" t="s">
        <v>17</v>
      </c>
      <c r="C16" s="10" t="s">
        <v>18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16</v>
      </c>
      <c r="B17" s="9" t="s">
        <v>17</v>
      </c>
      <c r="C17" s="10" t="s">
        <v>19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168.83249999999998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ABD7-D9CE-4907-99BF-908FD5D49263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F18</f>
        <v>178.55850000000004</v>
      </c>
    </row>
    <row r="3" spans="1:6" s="10" customFormat="1" ht="12.75" x14ac:dyDescent="0.2">
      <c r="A3" s="9" t="s">
        <v>6</v>
      </c>
      <c r="B3" s="9" t="s">
        <v>7</v>
      </c>
      <c r="C3" s="4" t="s">
        <v>32</v>
      </c>
      <c r="D3" s="8">
        <f>[1]TEJAS!$B$2</f>
        <v>5.48</v>
      </c>
      <c r="E3" s="6">
        <f>[2]TEJAS!$B$11</f>
        <v>13.41</v>
      </c>
      <c r="F3" s="6">
        <f t="shared" ref="F3:F17" si="0">D3*E3</f>
        <v>73.486800000000002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ESPECIALES'!$D$46</f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f>[2]SISTEMAS!$D$9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35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22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16</v>
      </c>
      <c r="B16" s="9" t="s">
        <v>17</v>
      </c>
      <c r="C16" s="10" t="s">
        <v>18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16</v>
      </c>
      <c r="B17" s="9" t="s">
        <v>17</v>
      </c>
      <c r="C17" s="10" t="s">
        <v>19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178.55850000000004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64004-308C-4261-B500-8A339D101387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F18</f>
        <v>187.10850000000005</v>
      </c>
    </row>
    <row r="3" spans="1:6" s="10" customFormat="1" ht="12.75" x14ac:dyDescent="0.2">
      <c r="A3" s="9" t="s">
        <v>6</v>
      </c>
      <c r="B3" s="9" t="s">
        <v>7</v>
      </c>
      <c r="C3" s="4" t="s">
        <v>32</v>
      </c>
      <c r="D3" s="8">
        <f>[1]TEJAS!$B$2</f>
        <v>5.48</v>
      </c>
      <c r="E3" s="6">
        <f>[2]TEJAS!$B$11</f>
        <v>13.41</v>
      </c>
      <c r="F3" s="6">
        <f t="shared" ref="F3:F17" si="0">D3*E3</f>
        <v>73.486800000000002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ESPECIALES'!$D$46</f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29</v>
      </c>
      <c r="D6" s="8">
        <v>1</v>
      </c>
      <c r="E6" s="6">
        <f>[2]SISTEMAS!$D$10</f>
        <v>81.510000000000005</v>
      </c>
      <c r="F6" s="6">
        <f t="shared" si="0"/>
        <v>81.510000000000005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35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22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16</v>
      </c>
      <c r="B16" s="9" t="s">
        <v>17</v>
      </c>
      <c r="C16" s="10" t="s">
        <v>18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16</v>
      </c>
      <c r="B17" s="9" t="s">
        <v>17</v>
      </c>
      <c r="C17" s="10" t="s">
        <v>19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187.10850000000005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5970-3B6B-430C-93E6-4C16248BDD70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38</v>
      </c>
      <c r="D2" s="5">
        <v>1</v>
      </c>
      <c r="E2" s="6"/>
      <c r="F2" s="7">
        <f>F19</f>
        <v>198.3365</v>
      </c>
    </row>
    <row r="3" spans="1:6" s="10" customFormat="1" ht="12.75" x14ac:dyDescent="0.2">
      <c r="A3" s="9" t="s">
        <v>6</v>
      </c>
      <c r="B3" s="9" t="s">
        <v>7</v>
      </c>
      <c r="C3" s="4" t="s">
        <v>32</v>
      </c>
      <c r="D3" s="8">
        <f>[1]TEJAS!$B$2</f>
        <v>5.48</v>
      </c>
      <c r="E3" s="6">
        <f>[2]TEJAS!$B$11</f>
        <v>13.41</v>
      </c>
      <c r="F3" s="6">
        <f t="shared" ref="F3:F18" si="0">D3*E3</f>
        <v>73.486800000000002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ESPECIALES'!$D$46</f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30</v>
      </c>
      <c r="D6" s="8">
        <v>1</v>
      </c>
      <c r="E6" s="6">
        <f>[2]SISTEMAS!$D$11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/>
      <c r="B9" s="9" t="s">
        <v>9</v>
      </c>
      <c r="C9" s="10" t="s">
        <v>12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9</v>
      </c>
      <c r="C10" s="10" t="s">
        <v>24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13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9</v>
      </c>
      <c r="C12" s="10" t="s">
        <v>14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35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15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16</v>
      </c>
      <c r="B17" s="9" t="s">
        <v>17</v>
      </c>
      <c r="C17" s="10" t="s">
        <v>18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16</v>
      </c>
      <c r="B18" s="9" t="s">
        <v>17</v>
      </c>
      <c r="C18" s="10" t="s">
        <v>19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198.3365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8482C-EBF4-456E-A6E2-ED7F915049A6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39</v>
      </c>
      <c r="D2" s="5">
        <v>1</v>
      </c>
      <c r="E2" s="6"/>
      <c r="F2" s="7">
        <f>F18</f>
        <v>208.61450000000002</v>
      </c>
    </row>
    <row r="3" spans="1:6" s="10" customFormat="1" ht="12.75" x14ac:dyDescent="0.2">
      <c r="A3" s="9" t="s">
        <v>6</v>
      </c>
      <c r="B3" s="9" t="s">
        <v>7</v>
      </c>
      <c r="C3" s="4" t="s">
        <v>32</v>
      </c>
      <c r="D3" s="8">
        <f>[1]TEJAS!$B$2</f>
        <v>5.48</v>
      </c>
      <c r="E3" s="6">
        <f>[2]TEJAS!$B$11</f>
        <v>13.41</v>
      </c>
      <c r="F3" s="6">
        <f t="shared" ref="F3:F17" si="0">D3*E3</f>
        <v>73.486800000000002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ESPECIALES'!$D$46</f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31</v>
      </c>
      <c r="D6" s="8">
        <v>1</v>
      </c>
      <c r="E6" s="6">
        <f>[2]SISTEMAS!$D$12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24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35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22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16</v>
      </c>
      <c r="B16" s="9" t="s">
        <v>17</v>
      </c>
      <c r="C16" s="10" t="s">
        <v>18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16</v>
      </c>
      <c r="B17" s="9" t="s">
        <v>17</v>
      </c>
      <c r="C17" s="10" t="s">
        <v>19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208.61450000000002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2024-12-16T12:02:13Z</dcterms:modified>
</cp:coreProperties>
</file>