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THERM\5_TB-10 TECH\"/>
    </mc:Choice>
  </mc:AlternateContent>
  <xr:revisionPtr revIDLastSave="0" documentId="13_ncr:1_{43352C2C-63F8-47CF-AC34-B8C135C72FEF}" xr6:coauthVersionLast="47" xr6:coauthVersionMax="47" xr10:uidLastSave="{00000000-0000-0000-0000-000000000000}"/>
  <bookViews>
    <workbookView xWindow="14400" yWindow="825" windowWidth="14400" windowHeight="1477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9" i="2"/>
  <c r="D3" i="6"/>
  <c r="D3" i="5"/>
  <c r="D3" i="4"/>
  <c r="D3" i="3"/>
  <c r="D3" i="2"/>
  <c r="D3" i="1"/>
  <c r="F17" i="6" l="1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4" l="1"/>
  <c r="F2" i="4" s="1"/>
  <c r="F18" i="3"/>
  <c r="F2" i="3" s="1"/>
  <c r="F18" i="6"/>
  <c r="F2" i="6" s="1"/>
  <c r="F19" i="5"/>
  <c r="F2" i="5" s="1"/>
  <c r="F3" i="2"/>
  <c r="F4" i="2"/>
  <c r="F5" i="2"/>
  <c r="F6" i="2"/>
  <c r="F7" i="2"/>
  <c r="F8" i="2"/>
  <c r="F10" i="2"/>
  <c r="F11" i="2"/>
  <c r="F12" i="2"/>
  <c r="F13" i="2"/>
  <c r="F14" i="2"/>
  <c r="F15" i="2"/>
  <c r="F16" i="2"/>
  <c r="F17" i="2"/>
  <c r="F18" i="2" l="1"/>
  <c r="F2" i="2" s="1"/>
  <c r="F5" i="1"/>
  <c r="F4" i="1"/>
  <c r="F17" i="1" l="1"/>
  <c r="F16" i="1"/>
  <c r="F15" i="1"/>
  <c r="F14" i="1"/>
  <c r="F13" i="1"/>
  <c r="F12" i="1"/>
  <c r="F11" i="1"/>
  <c r="F10" i="1"/>
  <c r="F9" i="1"/>
  <c r="F8" i="1"/>
  <c r="F7" i="1"/>
  <c r="F6" i="1"/>
  <c r="F3" i="1"/>
  <c r="F18" i="1" l="1"/>
  <c r="F2" i="1" s="1"/>
</calcChain>
</file>

<file path=xl/sharedStrings.xml><?xml version="1.0" encoding="utf-8"?>
<sst xmlns="http://schemas.openxmlformats.org/spreadsheetml/2006/main" count="315" uniqueCount="38">
  <si>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</si>
  <si>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</si>
  <si>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</si>
  <si>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</si>
  <si>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</si>
  <si>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</si>
  <si>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</si>
  <si>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</si>
  <si>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</si>
  <si>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</si>
  <si>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</si>
  <si>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</si>
  <si>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</si>
  <si>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</si>
  <si>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</si>
  <si>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</si>
  <si>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</si>
  <si>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</si>
  <si>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</si>
  <si>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</si>
  <si>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</si>
  <si>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</si>
  <si>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</si>
  <si>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</si>
  <si>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</si>
  <si>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>Panel BORJATHERM espesor 120 mm paso 395.</t>
  </si>
  <si>
    <t>Panel BORJATHERM espesor 140 mm paso 395.</t>
  </si>
  <si>
    <t>Panel BORJATHERM espesor 160 mm paso 395.</t>
  </si>
  <si>
    <t>Teja TB-10 Tech BorjaJET</t>
  </si>
  <si>
    <t>Teja Ventilación TB-10 Tech BorjaJET</t>
  </si>
  <si>
    <t>Caballete Cubre + BorjaJET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</si>
  <si>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</si>
  <si>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</si>
  <si>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</si>
  <si>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</si>
  <si>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</t>
    </r>
    <r>
      <rPr>
        <b/>
        <sz val="10"/>
        <rFont val="Calibri"/>
        <family val="2"/>
      </rPr>
      <t xml:space="preserve">a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</si>
  <si>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</si>
  <si>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BorjaJET </t>
    </r>
    <r>
      <rPr>
        <sz val="10"/>
        <rFont val="Calibri"/>
        <family val="2"/>
      </rPr>
      <t>con decoración digital cerámica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</si>
</sst>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9">
          <cell r="B49">
            <v>3.07</v>
          </cell>
        </row>
      </sheetData>
      <sheetData sheetId="1">
        <row r="51">
          <cell r="D51">
            <v>51.55</v>
          </cell>
        </row>
        <row r="66">
          <cell r="D66">
            <v>12.41</v>
          </cell>
        </row>
      </sheetData>
      <sheetData sheetId="2">
        <row r="13">
          <cell r="D13">
            <v>54.15</v>
          </cell>
        </row>
        <row r="14">
          <cell r="D14">
            <v>63.63</v>
          </cell>
        </row>
        <row r="15">
          <cell r="D15">
            <v>72.959999999999994</v>
          </cell>
        </row>
        <row r="16">
          <cell r="D16">
            <v>81.52</v>
          </cell>
        </row>
        <row r="17">
          <cell r="D17">
            <v>92.49</v>
          </cell>
        </row>
        <row r="18">
          <cell r="D18">
            <v>102.52</v>
          </cell>
        </row>
        <row r="19">
          <cell r="E19">
            <v>5.87</v>
          </cell>
        </row>
        <row r="20">
          <cell r="E20">
            <v>1.37</v>
          </cell>
        </row>
        <row r="22">
          <cell r="E22">
            <v>3.22</v>
          </cell>
        </row>
        <row r="23">
          <cell r="E23">
            <v>4.46</v>
          </cell>
        </row>
      </sheetData>
      <sheetData sheetId="3">
        <row r="27">
          <cell r="B27">
            <v>6</v>
          </cell>
        </row>
        <row r="28">
          <cell r="B28">
            <v>5.2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F18</f>
        <v>115.77990000000005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f>[2]SISTEMAS!$D$13</f>
        <v>54.15</v>
      </c>
      <c r="F6" s="6">
        <f t="shared" ref="F6:F17" si="1">D6*E6</f>
        <v>54.15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1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1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si="1"/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1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1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1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1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1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1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1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1"/>
        <v>9.0450000000000017</v>
      </c>
    </row>
    <row r="18" spans="1:6" s="10" customFormat="1" ht="12.75" x14ac:dyDescent="0.2">
      <c r="A18" s="9"/>
      <c r="F18" s="11">
        <f>SUM(F3:F17)</f>
        <v>115.77990000000005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F18</f>
        <v>125.50790000000003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 t="shared" ref="F3:F17" si="0"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f>[2]SISTEMAS!$D$14</f>
        <v>63.63</v>
      </c>
      <c r="F6" s="6">
        <f t="shared" si="0"/>
        <v>63.63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0.2</v>
      </c>
      <c r="E9" s="6">
        <f>[2]SISTEMAS!$E$23</f>
        <v>4.46</v>
      </c>
      <c r="F9" s="6">
        <f t="shared" si="0"/>
        <v>0.89200000000000002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125.50790000000003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F18</f>
        <v>135.23390000000003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 t="shared" ref="F3:F17" si="0"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f>[2]SISTEMAS!$D$15</f>
        <v>72.959999999999994</v>
      </c>
      <c r="F6" s="6">
        <f t="shared" si="0"/>
        <v>72.959999999999994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135.23390000000003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F18</f>
        <v>143.79390000000001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 t="shared" ref="F3:F17" si="0"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f>[2]SISTEMAS!$D$16</f>
        <v>81.52</v>
      </c>
      <c r="F6" s="6">
        <f t="shared" si="0"/>
        <v>81.52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f>[2]SISTEMAS!$E$22</f>
        <v>3.22</v>
      </c>
      <c r="F9" s="6">
        <f t="shared" si="0"/>
        <v>1.2880000000000003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E18" s="6"/>
      <c r="F18" s="11">
        <f>SUM(F3:F17)</f>
        <v>143.79390000000001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19"/>
  <sheetViews>
    <sheetView topLeftCell="B1" zoomScale="90" zoomScaleNormal="90" workbookViewId="0">
      <selection activeCell="E19" sqref="E19"/>
    </sheetView>
  </sheetViews>
  <sheetFormatPr baseColWidth="10" defaultRowHeight="15" x14ac:dyDescent="0.25"/>
  <cols>
    <col min="1" max="1" width="12.570312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155.01190000000003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 t="shared" ref="F3:F18" si="0"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f>[2]SISTEMAS!$D$17</f>
        <v>92.49</v>
      </c>
      <c r="F6" s="6">
        <f t="shared" si="0"/>
        <v>92.49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f>[2]SISTEMAS!$E$22</f>
        <v>3.22</v>
      </c>
      <c r="F9" s="6">
        <f t="shared" ref="F9" si="1">D9*E9</f>
        <v>0.64400000000000013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[2]SISTEMAS!$E$23</f>
        <v>4.46</v>
      </c>
      <c r="F10" s="6">
        <f t="shared" si="0"/>
        <v>0.89200000000000002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f>[2]COMPLEMENTOS!$D$70</f>
        <v>1.06</v>
      </c>
      <c r="F11" s="6">
        <f t="shared" si="0"/>
        <v>0.21200000000000002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f>[2]COMPLEMENTOS!$D$74</f>
        <v>4.08</v>
      </c>
      <c r="F12" s="6">
        <f t="shared" si="0"/>
        <v>0.40800000000000003</v>
      </c>
    </row>
    <row r="13" spans="1:6" s="10" customFormat="1" ht="12.75" x14ac:dyDescent="0.2">
      <c r="A13" s="9" t="s">
        <v>6</v>
      </c>
      <c r="B13" s="9" t="s">
        <v>7</v>
      </c>
      <c r="C13" s="10" t="s">
        <v>31</v>
      </c>
      <c r="D13" s="8">
        <v>0.2</v>
      </c>
      <c r="E13" s="6">
        <f>[2]COMPLEMENTOS!$B$30</f>
        <v>1.49</v>
      </c>
      <c r="F13" s="6">
        <f t="shared" si="0"/>
        <v>0.29799999999999999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f>[2]COMPLEMENTOS!$B$27</f>
        <v>6</v>
      </c>
      <c r="F14" s="6">
        <f t="shared" si="0"/>
        <v>0.18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f>[2]COMPLEMENTOS!$B$28</f>
        <v>5.2</v>
      </c>
      <c r="F15" s="6">
        <f t="shared" si="0"/>
        <v>0.26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f>'[2]MANO DE OBRA'!$B$5</f>
        <v>10.5</v>
      </c>
      <c r="F16" s="6">
        <f t="shared" si="0"/>
        <v>1.68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0.45</v>
      </c>
      <c r="E17" s="6">
        <f>'[2]MANO DE OBRA'!$B$2</f>
        <v>21.41</v>
      </c>
      <c r="F17" s="6">
        <f t="shared" si="0"/>
        <v>9.634500000000001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0.45</v>
      </c>
      <c r="E18" s="6">
        <f>'[2]MANO DE OBRA'!$B$3</f>
        <v>20.100000000000001</v>
      </c>
      <c r="F18" s="6">
        <f t="shared" si="0"/>
        <v>9.0450000000000017</v>
      </c>
    </row>
    <row r="19" spans="1:6" s="10" customFormat="1" ht="12.75" x14ac:dyDescent="0.2">
      <c r="A19" s="9"/>
      <c r="F19" s="11">
        <f>SUM(F3:F18)</f>
        <v>155.01190000000003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8"/>
  <sheetViews>
    <sheetView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hidden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F18</f>
        <v>165.28989999999999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[1]TEJAS!$E$9</f>
        <v>10.3</v>
      </c>
      <c r="E3" s="6">
        <f>[2]TEJAS!$B$49</f>
        <v>3.07</v>
      </c>
      <c r="F3" s="6">
        <f t="shared" ref="F3:F17" si="0">D3*E3</f>
        <v>31.621000000000002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f>'[2]PIEZAS ESPECIALES'!$D$51</f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f>'[2]PIEZAS ESPECIALES'!$D$66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f>[2]SISTEMAS!$D$18</f>
        <v>102.52</v>
      </c>
      <c r="F6" s="6">
        <f t="shared" si="0"/>
        <v>102.52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f>[2]SISTEMAS!$E$19</f>
        <v>5.87</v>
      </c>
      <c r="F7" s="6">
        <f t="shared" si="0"/>
        <v>1.1740000000000002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f>[2]SISTEMAS!$E$20</f>
        <v>1.37</v>
      </c>
      <c r="F8" s="6">
        <f t="shared" si="0"/>
        <v>0.82200000000000006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0.4</v>
      </c>
      <c r="E9" s="6">
        <f>[2]SISTEMAS!$E$23</f>
        <v>4.46</v>
      </c>
      <c r="F9" s="6">
        <f t="shared" si="0"/>
        <v>1.784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f>[2]COMPLEMENTOS!$D$70</f>
        <v>1.06</v>
      </c>
      <c r="F10" s="6">
        <f t="shared" si="0"/>
        <v>0.21200000000000002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31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f>[2]COMPLEMENTOS!$B$28</f>
        <v>5.2</v>
      </c>
      <c r="F14" s="6">
        <f t="shared" si="0"/>
        <v>0.26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0.45</v>
      </c>
      <c r="E16" s="6">
        <f>'[2]MANO DE OBRA'!$B$2</f>
        <v>21.41</v>
      </c>
      <c r="F16" s="6">
        <f t="shared" si="0"/>
        <v>9.634500000000001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0.45</v>
      </c>
      <c r="E17" s="6">
        <f>'[2]MANO DE OBRA'!$B$3</f>
        <v>20.100000000000001</v>
      </c>
      <c r="F17" s="6">
        <f t="shared" si="0"/>
        <v>9.0450000000000017</v>
      </c>
    </row>
    <row r="18" spans="1:6" s="10" customFormat="1" ht="12.75" x14ac:dyDescent="0.2">
      <c r="A18" s="9"/>
      <c r="F18" s="11">
        <f>SUM(F3:F17)</f>
        <v>165.28989999999999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2025-02-27T07:35:14Z</dcterms:modified>
</cp:coreProperties>
</file>