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Doble rastrel de madera BorjaSYSTEM\3_TECHNICA-10\"/>
    </mc:Choice>
  </mc:AlternateContent>
  <xr:revisionPtr revIDLastSave="0" documentId="13_ncr:1_{0B419294-871A-436E-93A6-35B36E747760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MADERA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3" i="1"/>
  <c r="F5" i="1" l="1"/>
  <c r="F4" i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<sst xmlns="http://schemas.openxmlformats.org/spreadsheetml/2006/main" count="52" uniqueCount="27">
  <si>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</si>
  <si>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</si>
  <si>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</si>
  <si>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</si>
  <si>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</si>
  <si>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</si>
  <si>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</si>
  <si>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</si>
  <si>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</si>
  <si>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</si>
  <si>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</si>
  <si>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</si>
  <si>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</si>
  <si>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</si>
  <si>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Peón</t>
  </si>
  <si>
    <t>Teja TECHNICA 10 Nature Roja</t>
  </si>
  <si>
    <t>Teja Ventilación TECHNICA 10 Nature</t>
  </si>
  <si>
    <t>Caballete 100º Nature</t>
  </si>
  <si>
    <t>Lámina impermeable transpirable premium TB-180</t>
  </si>
  <si>
    <t>Rastrel de madera tratada R-III de 30x40 mm</t>
  </si>
  <si>
    <t>Cinta adhesiva para láminas</t>
  </si>
  <si>
    <t>Cinta bajo rastrel</t>
  </si>
  <si>
    <t>Espuma PU Tejas Borja</t>
  </si>
  <si>
    <t>Rastrel cumbrera 30x40 mm</t>
  </si>
  <si>
    <r>
      <t xml:space="preserve">Cubierta de teja cerámica plana modelo </t>
    </r>
    <r>
      <rPr>
        <b/>
        <sz val="10"/>
        <rFont val="Calibri"/>
        <family val="2"/>
      </rPr>
      <t>TECHNICA-10 Nature</t>
    </r>
    <r>
      <rPr>
        <sz val="10"/>
        <rFont val="Calibri"/>
        <family val="2"/>
      </rPr>
      <t xml:space="preserve"> Roja de TEJAS BORJA, de 475 x 262 mm, a razón de 10,9 ud/m2, con montaje tipo BorjaSYSTEM sobre doble rastrel de 40x30 de madera tratada R-III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</si>
  <si>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Soporte de rastrel de cumbrera regulable</t>
  </si>
  <si>
    <t>Rastrel + peine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</si>
</sst>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2\Departamento_tecnico\FINALES%20PRECIOS%20UNITARIOS\NUEVOS%20PRECIOS%202022\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36">
          <cell r="B36">
            <v>10.9</v>
          </cell>
        </row>
      </sheetData>
      <sheetData sheetId="1">
        <row r="9">
          <cell r="B9">
            <v>8.9</v>
          </cell>
        </row>
      </sheetData>
      <sheetData sheetId="2">
        <row r="33">
          <cell r="C33">
            <v>0.87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30">
          <cell r="B30">
            <v>3.56</v>
          </cell>
        </row>
      </sheetData>
      <sheetData sheetId="1">
        <row r="8">
          <cell r="B8">
            <v>12.82</v>
          </cell>
        </row>
        <row r="48">
          <cell r="B48">
            <v>47.22</v>
          </cell>
        </row>
      </sheetData>
      <sheetData sheetId="2"/>
      <sheetData sheetId="3"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89.25" x14ac:dyDescent="0.25">
      <c r="A2" s="3" t="s">
        <v>4</v>
      </c>
      <c r="B2" s="3" t="s">
        <v>5</v>
      </c>
      <c r="C2" s="4" t="s">
        <v>24</v>
      </c>
      <c r="D2" s="5">
        <v>1</v>
      </c>
      <c r="E2" s="6"/>
      <c r="F2" s="7">
        <f>F18</f>
        <v>73.366800000000012</v>
      </c>
    </row>
    <row r="3" spans="1:6" s="10" customFormat="1" ht="12.75" x14ac:dyDescent="0.2">
      <c r="A3" s="9" t="s">
        <v>6</v>
      </c>
      <c r="B3" s="9" t="s">
        <v>7</v>
      </c>
      <c r="C3" s="4" t="s">
        <v>15</v>
      </c>
      <c r="D3" s="8">
        <f>[1]TEJAS!$B$36</f>
        <v>10.9</v>
      </c>
      <c r="E3" s="6">
        <f>[2]TEJAS!$B$30</f>
        <v>3.56</v>
      </c>
      <c r="F3" s="6">
        <f>D3*E3</f>
        <v>38.804000000000002</v>
      </c>
    </row>
    <row r="4" spans="1:6" s="10" customFormat="1" ht="12.75" x14ac:dyDescent="0.2">
      <c r="A4" s="9" t="s">
        <v>6</v>
      </c>
      <c r="B4" s="9" t="s">
        <v>7</v>
      </c>
      <c r="C4" s="4" t="s">
        <v>16</v>
      </c>
      <c r="D4" s="8">
        <v>0.1</v>
      </c>
      <c r="E4" s="6">
        <f>'[2]PIEZAS ESPECIALES'!$B$48</f>
        <v>47.22</v>
      </c>
      <c r="F4" s="6">
        <f t="shared" ref="F4:F5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17</v>
      </c>
      <c r="D5" s="8">
        <v>0.04</v>
      </c>
      <c r="E5" s="6">
        <f>'[2]PIEZAS ESPECIALES'!$B$8</f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18</v>
      </c>
      <c r="D6" s="8">
        <v>1</v>
      </c>
      <c r="E6" s="6">
        <f>[2]COMPLEMENTOS!$D$14</f>
        <v>1.85</v>
      </c>
      <c r="F6" s="6">
        <f t="shared" ref="F6:F17" si="1">D6*E6</f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19</v>
      </c>
      <c r="D7" s="8">
        <v>4.5999999999999996</v>
      </c>
      <c r="E7" s="6">
        <f>[2]COMPLEMENTOS!$D$10</f>
        <v>1.0900000000000001</v>
      </c>
      <c r="F7" s="6">
        <f t="shared" si="1"/>
        <v>5.0140000000000002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20</v>
      </c>
      <c r="D8" s="8">
        <v>0.8</v>
      </c>
      <c r="E8" s="6">
        <f>[2]COMPLEMENTOS!$D$19</f>
        <v>0.44</v>
      </c>
      <c r="F8" s="6">
        <f t="shared" si="1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21</v>
      </c>
      <c r="D9" s="8">
        <v>2</v>
      </c>
      <c r="E9" s="6">
        <f>[2]COMPLEMENTOS!$D$18</f>
        <v>0.3</v>
      </c>
      <c r="F9" s="6">
        <f t="shared" si="1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26</v>
      </c>
      <c r="D10" s="8">
        <v>0.2</v>
      </c>
      <c r="E10" s="6">
        <f>[2]COMPLEMENTOS!$D$70</f>
        <v>1.06</v>
      </c>
      <c r="F10" s="6">
        <f t="shared" si="1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25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22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23</v>
      </c>
      <c r="D14" s="8">
        <v>0.05</v>
      </c>
      <c r="E14" s="6">
        <f>[2]COMPLEMENTOS!$D$10</f>
        <v>1.0900000000000001</v>
      </c>
      <c r="F14" s="6">
        <f t="shared" si="1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0.45</v>
      </c>
      <c r="E16" s="6">
        <f>'[2]MANO DE OBRA'!$B$2</f>
        <v>21.41</v>
      </c>
      <c r="F16" s="6">
        <f t="shared" si="1"/>
        <v>9.634500000000001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0.45</v>
      </c>
      <c r="E17" s="6">
        <f>'[2]MANO DE OBRA'!$B$3</f>
        <v>20.100000000000001</v>
      </c>
      <c r="F17" s="6">
        <f t="shared" si="1"/>
        <v>9.0450000000000017</v>
      </c>
    </row>
    <row r="18" spans="1:6" s="10" customFormat="1" ht="12.75" x14ac:dyDescent="0.2">
      <c r="A18" s="9"/>
      <c r="F18" s="11">
        <f>SUM(F3:F17)</f>
        <v>73.366800000000012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MADERA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2025-02-27T15:44:16Z</dcterms:modified>
</cp:coreProperties>
</file>